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WEB2014\bengin.net\html\special\gdp-plus\download\"/>
    </mc:Choice>
  </mc:AlternateContent>
  <xr:revisionPtr revIDLastSave="0" documentId="13_ncr:1_{64EF4955-26BD-43EE-BFC5-CCDB96B9EFCA}" xr6:coauthVersionLast="45" xr6:coauthVersionMax="45" xr10:uidLastSave="{00000000-0000-0000-0000-000000000000}"/>
  <bookViews>
    <workbookView xWindow="-120" yWindow="-120" windowWidth="25440" windowHeight="15540" activeTab="2" xr2:uid="{00000000-000D-0000-FFFF-FFFF00000000}"/>
  </bookViews>
  <sheets>
    <sheet name="GDP &amp; NIC" sheetId="6" r:id="rId1"/>
    <sheet name="GDP &amp; Debt" sheetId="7" r:id="rId2"/>
    <sheet name="National Balance sheet" sheetId="8" r:id="rId3"/>
  </sheet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8" i="8" l="1"/>
  <c r="T27" i="8"/>
  <c r="T26" i="8"/>
  <c r="G26" i="8"/>
  <c r="S25" i="8"/>
  <c r="S24" i="8"/>
  <c r="G24" i="8"/>
  <c r="R23" i="8"/>
  <c r="R22" i="8"/>
  <c r="G22" i="8"/>
  <c r="Q21" i="8"/>
  <c r="Q20" i="8"/>
  <c r="G20" i="8"/>
  <c r="P19" i="8"/>
  <c r="P18" i="8"/>
  <c r="G18" i="8"/>
  <c r="O17" i="8"/>
  <c r="E17" i="8"/>
  <c r="D17" i="8"/>
  <c r="Y16" i="8"/>
  <c r="X16" i="8"/>
  <c r="O16" i="8"/>
  <c r="G16" i="8"/>
  <c r="Y15" i="8"/>
  <c r="X15" i="8"/>
  <c r="N15" i="8"/>
  <c r="Y14" i="8"/>
  <c r="X14" i="8"/>
  <c r="N14" i="8"/>
  <c r="G14" i="8"/>
  <c r="Y13" i="8"/>
  <c r="X13" i="8"/>
  <c r="M13" i="8"/>
  <c r="Y12" i="8"/>
  <c r="X12" i="8"/>
  <c r="M12" i="8"/>
  <c r="G12" i="8"/>
  <c r="Y11" i="8"/>
  <c r="X11" i="8"/>
  <c r="L11" i="8"/>
  <c r="Y10" i="8"/>
  <c r="X10" i="8"/>
  <c r="L10" i="8"/>
  <c r="G10" i="8"/>
  <c r="Y9" i="8"/>
  <c r="X9" i="8"/>
  <c r="K9" i="8"/>
  <c r="I9" i="8"/>
  <c r="I11" i="8" s="1"/>
  <c r="I13" i="8" s="1"/>
  <c r="I15" i="8" s="1"/>
  <c r="I17" i="8" s="1"/>
  <c r="I19" i="8" s="1"/>
  <c r="I21" i="8" s="1"/>
  <c r="I23" i="8" s="1"/>
  <c r="I25" i="8" s="1"/>
  <c r="I27" i="8" s="1"/>
  <c r="I28" i="8" s="1"/>
  <c r="AB8" i="8"/>
  <c r="AC8" i="8" s="1"/>
  <c r="AB9" i="8" s="1"/>
  <c r="AC9" i="8" s="1"/>
  <c r="AB10" i="8" s="1"/>
  <c r="AC10" i="8" s="1"/>
  <c r="AB11" i="8" s="1"/>
  <c r="AC11" i="8" s="1"/>
  <c r="AB12" i="8" s="1"/>
  <c r="AC12" i="8" s="1"/>
  <c r="AB13" i="8" s="1"/>
  <c r="AC13" i="8" s="1"/>
  <c r="AB14" i="8" s="1"/>
  <c r="AC14" i="8" s="1"/>
  <c r="AB15" i="8" s="1"/>
  <c r="AC15" i="8" s="1"/>
  <c r="AB16" i="8" s="1"/>
  <c r="AC16" i="8" s="1"/>
  <c r="Y8" i="8"/>
  <c r="X8" i="8"/>
  <c r="K8" i="8"/>
  <c r="I8" i="8"/>
  <c r="I10" i="8" s="1"/>
  <c r="I12" i="8" s="1"/>
  <c r="I14" i="8" s="1"/>
  <c r="I16" i="8" s="1"/>
  <c r="I18" i="8" s="1"/>
  <c r="I20" i="8" s="1"/>
  <c r="I22" i="8" s="1"/>
  <c r="I24" i="8" s="1"/>
  <c r="I26" i="8" s="1"/>
  <c r="H8" i="8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G8" i="8"/>
  <c r="AC7" i="8"/>
  <c r="Y7" i="8"/>
  <c r="X7" i="8"/>
  <c r="AA7" i="8" s="1"/>
  <c r="Z8" i="8" s="1"/>
  <c r="AA8" i="8" s="1"/>
  <c r="Z9" i="8" s="1"/>
  <c r="AA9" i="8" s="1"/>
  <c r="Z10" i="8" s="1"/>
  <c r="AA10" i="8" s="1"/>
  <c r="Z11" i="8" s="1"/>
  <c r="AA11" i="8" s="1"/>
  <c r="Z12" i="8" s="1"/>
  <c r="AA12" i="8" s="1"/>
  <c r="Z13" i="8" s="1"/>
  <c r="AA13" i="8" s="1"/>
  <c r="Z14" i="8" s="1"/>
  <c r="AA14" i="8" s="1"/>
  <c r="Z15" i="8" s="1"/>
  <c r="AA15" i="8" s="1"/>
  <c r="Z16" i="8" s="1"/>
  <c r="AA16" i="8" s="1"/>
  <c r="J7" i="8"/>
  <c r="H7" i="8"/>
  <c r="J6" i="8"/>
  <c r="G6" i="8"/>
  <c r="T5" i="8"/>
  <c r="S5" i="8"/>
  <c r="R5" i="8"/>
  <c r="Q5" i="8"/>
  <c r="P5" i="8"/>
  <c r="O5" i="8"/>
  <c r="N5" i="8"/>
  <c r="M5" i="8"/>
  <c r="L5" i="8"/>
  <c r="K5" i="8"/>
  <c r="J5" i="8"/>
  <c r="T28" i="7"/>
  <c r="T27" i="7"/>
  <c r="T26" i="7"/>
  <c r="G26" i="7"/>
  <c r="S25" i="7"/>
  <c r="S24" i="7"/>
  <c r="G24" i="7"/>
  <c r="R23" i="7"/>
  <c r="R22" i="7"/>
  <c r="G22" i="7"/>
  <c r="Q21" i="7"/>
  <c r="Q20" i="7"/>
  <c r="G20" i="7"/>
  <c r="P19" i="7"/>
  <c r="P18" i="7"/>
  <c r="G18" i="7"/>
  <c r="O17" i="7"/>
  <c r="E17" i="7"/>
  <c r="D17" i="7"/>
  <c r="Y16" i="7"/>
  <c r="X16" i="7"/>
  <c r="O16" i="7"/>
  <c r="G16" i="7"/>
  <c r="Y15" i="7"/>
  <c r="X15" i="7"/>
  <c r="N15" i="7"/>
  <c r="Y14" i="7"/>
  <c r="X14" i="7"/>
  <c r="N14" i="7"/>
  <c r="G14" i="7"/>
  <c r="Y13" i="7"/>
  <c r="X13" i="7"/>
  <c r="M13" i="7"/>
  <c r="Y12" i="7"/>
  <c r="X12" i="7"/>
  <c r="M12" i="7"/>
  <c r="G12" i="7"/>
  <c r="Y11" i="7"/>
  <c r="X11" i="7"/>
  <c r="L11" i="7"/>
  <c r="Y10" i="7"/>
  <c r="X10" i="7"/>
  <c r="L10" i="7"/>
  <c r="G10" i="7"/>
  <c r="Y9" i="7"/>
  <c r="X9" i="7"/>
  <c r="K9" i="7"/>
  <c r="I9" i="7"/>
  <c r="I11" i="7" s="1"/>
  <c r="I13" i="7" s="1"/>
  <c r="I15" i="7" s="1"/>
  <c r="I17" i="7" s="1"/>
  <c r="I19" i="7" s="1"/>
  <c r="I21" i="7" s="1"/>
  <c r="I23" i="7" s="1"/>
  <c r="I25" i="7" s="1"/>
  <c r="I27" i="7" s="1"/>
  <c r="I28" i="7" s="1"/>
  <c r="Y8" i="7"/>
  <c r="X8" i="7"/>
  <c r="K8" i="7"/>
  <c r="I8" i="7"/>
  <c r="I10" i="7" s="1"/>
  <c r="I12" i="7" s="1"/>
  <c r="I14" i="7" s="1"/>
  <c r="I16" i="7" s="1"/>
  <c r="I18" i="7" s="1"/>
  <c r="I20" i="7" s="1"/>
  <c r="I22" i="7" s="1"/>
  <c r="I24" i="7" s="1"/>
  <c r="I26" i="7" s="1"/>
  <c r="G8" i="7"/>
  <c r="Y7" i="7"/>
  <c r="AC7" i="7" s="1"/>
  <c r="AB8" i="7" s="1"/>
  <c r="AC8" i="7" s="1"/>
  <c r="AB9" i="7" s="1"/>
  <c r="AC9" i="7" s="1"/>
  <c r="AB10" i="7" s="1"/>
  <c r="AC10" i="7" s="1"/>
  <c r="AB11" i="7" s="1"/>
  <c r="AC11" i="7" s="1"/>
  <c r="AB12" i="7" s="1"/>
  <c r="AC12" i="7" s="1"/>
  <c r="AB13" i="7" s="1"/>
  <c r="AC13" i="7" s="1"/>
  <c r="AB14" i="7" s="1"/>
  <c r="AC14" i="7" s="1"/>
  <c r="AB15" i="7" s="1"/>
  <c r="AC15" i="7" s="1"/>
  <c r="AB16" i="7" s="1"/>
  <c r="AC16" i="7" s="1"/>
  <c r="X7" i="7"/>
  <c r="AA7" i="7" s="1"/>
  <c r="Z8" i="7" s="1"/>
  <c r="J7" i="7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J6" i="7"/>
  <c r="G6" i="7"/>
  <c r="T5" i="7"/>
  <c r="S5" i="7"/>
  <c r="R5" i="7"/>
  <c r="Q5" i="7"/>
  <c r="P5" i="7"/>
  <c r="O5" i="7"/>
  <c r="N5" i="7"/>
  <c r="M5" i="7"/>
  <c r="L5" i="7"/>
  <c r="K5" i="7"/>
  <c r="J5" i="7"/>
  <c r="AA21" i="8" l="1"/>
  <c r="AA6" i="8"/>
  <c r="Z17" i="8"/>
  <c r="AC21" i="8"/>
  <c r="AC6" i="8"/>
  <c r="AB17" i="8"/>
  <c r="AA8" i="7"/>
  <c r="Z9" i="7" s="1"/>
  <c r="AA9" i="7" s="1"/>
  <c r="Z10" i="7" s="1"/>
  <c r="AA10" i="7" s="1"/>
  <c r="Z11" i="7" s="1"/>
  <c r="AA11" i="7" s="1"/>
  <c r="Z12" i="7" s="1"/>
  <c r="AA12" i="7" s="1"/>
  <c r="Z13" i="7" s="1"/>
  <c r="AA13" i="7" s="1"/>
  <c r="Z14" i="7" s="1"/>
  <c r="AA14" i="7" s="1"/>
  <c r="Z15" i="7" s="1"/>
  <c r="AA15" i="7" s="1"/>
  <c r="Z16" i="7" s="1"/>
  <c r="AA16" i="7" s="1"/>
  <c r="AA6" i="7" s="1"/>
  <c r="AC21" i="7"/>
  <c r="AC6" i="7"/>
  <c r="AB17" i="7"/>
  <c r="T28" i="6"/>
  <c r="T27" i="6"/>
  <c r="T26" i="6"/>
  <c r="G26" i="6"/>
  <c r="S25" i="6"/>
  <c r="S24" i="6"/>
  <c r="G24" i="6"/>
  <c r="R23" i="6"/>
  <c r="R22" i="6"/>
  <c r="G22" i="6"/>
  <c r="Q21" i="6"/>
  <c r="Q20" i="6"/>
  <c r="G20" i="6"/>
  <c r="P19" i="6"/>
  <c r="P18" i="6"/>
  <c r="G18" i="6"/>
  <c r="O17" i="6"/>
  <c r="E17" i="6"/>
  <c r="D17" i="6"/>
  <c r="Y16" i="6"/>
  <c r="X16" i="6"/>
  <c r="O16" i="6"/>
  <c r="G16" i="6"/>
  <c r="Y15" i="6"/>
  <c r="X15" i="6"/>
  <c r="N15" i="6"/>
  <c r="Y14" i="6"/>
  <c r="X14" i="6"/>
  <c r="N14" i="6"/>
  <c r="G14" i="6"/>
  <c r="Y13" i="6"/>
  <c r="X13" i="6"/>
  <c r="M13" i="6"/>
  <c r="Y12" i="6"/>
  <c r="X12" i="6"/>
  <c r="M12" i="6"/>
  <c r="G12" i="6"/>
  <c r="Y11" i="6"/>
  <c r="X11" i="6"/>
  <c r="L11" i="6"/>
  <c r="Y10" i="6"/>
  <c r="X10" i="6"/>
  <c r="L10" i="6"/>
  <c r="G10" i="6"/>
  <c r="Y9" i="6"/>
  <c r="X9" i="6"/>
  <c r="K9" i="6"/>
  <c r="I9" i="6"/>
  <c r="Y8" i="6"/>
  <c r="X8" i="6"/>
  <c r="K8" i="6"/>
  <c r="I8" i="6"/>
  <c r="G8" i="6"/>
  <c r="Y7" i="6"/>
  <c r="AC7" i="6" s="1"/>
  <c r="AB8" i="6" s="1"/>
  <c r="X7" i="6"/>
  <c r="AA7" i="6" s="1"/>
  <c r="Z8" i="6" s="1"/>
  <c r="J7" i="6"/>
  <c r="H7" i="6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J6" i="6"/>
  <c r="G6" i="6"/>
  <c r="T5" i="6"/>
  <c r="S5" i="6"/>
  <c r="R5" i="6"/>
  <c r="Q5" i="6"/>
  <c r="P5" i="6"/>
  <c r="O5" i="6"/>
  <c r="N5" i="6"/>
  <c r="M5" i="6"/>
  <c r="L5" i="6"/>
  <c r="K5" i="6"/>
  <c r="J5" i="6"/>
  <c r="Z17" i="7" l="1"/>
  <c r="AA21" i="7"/>
  <c r="I10" i="6"/>
  <c r="I12" i="6" s="1"/>
  <c r="I14" i="6" s="1"/>
  <c r="I16" i="6" s="1"/>
  <c r="I18" i="6" s="1"/>
  <c r="I20" i="6" s="1"/>
  <c r="I22" i="6" s="1"/>
  <c r="I24" i="6" s="1"/>
  <c r="I26" i="6" s="1"/>
  <c r="AC8" i="6"/>
  <c r="AB9" i="6" s="1"/>
  <c r="AC9" i="6" s="1"/>
  <c r="AB10" i="6" s="1"/>
  <c r="AC10" i="6" s="1"/>
  <c r="AB11" i="6" s="1"/>
  <c r="AC11" i="6" s="1"/>
  <c r="AB12" i="6" s="1"/>
  <c r="AC12" i="6" s="1"/>
  <c r="AB13" i="6" s="1"/>
  <c r="AC13" i="6" s="1"/>
  <c r="AB14" i="6" s="1"/>
  <c r="AC14" i="6" s="1"/>
  <c r="AB15" i="6" s="1"/>
  <c r="AC15" i="6" s="1"/>
  <c r="AB16" i="6" s="1"/>
  <c r="AC16" i="6" s="1"/>
  <c r="AC6" i="6" s="1"/>
  <c r="I11" i="6"/>
  <c r="I13" i="6" s="1"/>
  <c r="I15" i="6" s="1"/>
  <c r="I17" i="6" s="1"/>
  <c r="I19" i="6" s="1"/>
  <c r="I21" i="6" s="1"/>
  <c r="I23" i="6" s="1"/>
  <c r="I25" i="6" s="1"/>
  <c r="I27" i="6" s="1"/>
  <c r="I28" i="6" s="1"/>
  <c r="AA8" i="6"/>
  <c r="Z9" i="6" s="1"/>
  <c r="AA9" i="6" s="1"/>
  <c r="Z10" i="6" s="1"/>
  <c r="AA10" i="6" s="1"/>
  <c r="Z11" i="6" s="1"/>
  <c r="AA11" i="6" s="1"/>
  <c r="Z12" i="6" s="1"/>
  <c r="AA12" i="6" s="1"/>
  <c r="Z13" i="6" s="1"/>
  <c r="AA13" i="6" s="1"/>
  <c r="Z14" i="6" s="1"/>
  <c r="AA14" i="6" s="1"/>
  <c r="Z15" i="6" s="1"/>
  <c r="AA15" i="6" s="1"/>
  <c r="Z16" i="6" s="1"/>
  <c r="AA16" i="6" s="1"/>
  <c r="AA21" i="6" s="1"/>
  <c r="AC21" i="6" l="1"/>
  <c r="AB17" i="6"/>
  <c r="Z17" i="6"/>
  <c r="AA6" i="6"/>
</calcChain>
</file>

<file path=xl/sharedStrings.xml><?xml version="1.0" encoding="utf-8"?>
<sst xmlns="http://schemas.openxmlformats.org/spreadsheetml/2006/main" count="132" uniqueCount="47">
  <si>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</si>
  <si>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</si>
  <si>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</si>
  <si>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</si>
  <si>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</si>
  <si>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</si>
  <si>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</si>
  <si>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</si>
  <si>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</si>
  <si>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</si>
  <si>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</si>
  <si>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</si>
  <si>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Registered Copyright Txu 512 154; March 20, 1992</t>
  </si>
  <si>
    <t>www.bengin.net</t>
  </si>
  <si>
    <t>www.insede.org</t>
  </si>
  <si>
    <t>Additional infos</t>
  </si>
  <si>
    <t>Average-Vector</t>
  </si>
  <si>
    <t>Border right &amp; top</t>
  </si>
  <si>
    <t>Sum</t>
  </si>
  <si>
    <t>Japan</t>
  </si>
  <si>
    <t>Part of Project NEMO (New/Next Economic Model)</t>
  </si>
  <si>
    <t>The Global Powerhouses</t>
  </si>
  <si>
    <t>https://bengin.net/nemo</t>
  </si>
  <si>
    <t>© 2019, Peter Bretscher</t>
  </si>
  <si>
    <t>x-Axis</t>
  </si>
  <si>
    <t>y-Axis</t>
  </si>
  <si>
    <t>Value Vector Profile: Global Powerhouses</t>
  </si>
  <si>
    <t>https://en.wikipedia.org/wiki/National_Intangible_Capital</t>
  </si>
  <si>
    <t>NIC Wikipedia</t>
  </si>
  <si>
    <t>NIC National Intangible Capital</t>
  </si>
  <si>
    <t>USA</t>
  </si>
  <si>
    <t>Singapore</t>
  </si>
  <si>
    <t>Sweden</t>
  </si>
  <si>
    <t>Denmark</t>
  </si>
  <si>
    <t>Switzerland</t>
  </si>
  <si>
    <t>Finland</t>
  </si>
  <si>
    <t>Luxembourg</t>
  </si>
  <si>
    <t>Canada</t>
  </si>
  <si>
    <t>Lithuania</t>
  </si>
  <si>
    <t>GDP [$ Trillion]</t>
  </si>
  <si>
    <t>GDP Worldbank:</t>
  </si>
  <si>
    <t>https://data.worldbank.org/indicator/NY.GDP.MKTP.CD</t>
  </si>
  <si>
    <t>National Debt [$ Trillion]</t>
  </si>
  <si>
    <t>National Debt Wikipedia:</t>
  </si>
  <si>
    <t>https://en.wikipedia.org/wiki/List_of_countries_by_external_debt</t>
  </si>
  <si>
    <t>National Balance Sheet</t>
  </si>
  <si>
    <t>https://www.oecd-ilibrary.org/economics/national-accounts-of-oecd-countries-financial-balance-sheets_22214461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</si>
</sst>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Border="1"/>
    <xf numFmtId="3" fontId="1" fillId="0" borderId="0" xfId="0" applyNumberFormat="1" applyFont="1"/>
    <xf numFmtId="0" fontId="3" fillId="0" borderId="0" xfId="0" applyFont="1"/>
    <xf numFmtId="0" fontId="4" fillId="0" borderId="0" xfId="1" applyFont="1"/>
    <xf numFmtId="4" fontId="1" fillId="0" borderId="0" xfId="0" applyNumberFormat="1" applyFont="1" applyBorder="1"/>
    <xf numFmtId="0" fontId="1" fillId="0" borderId="0" xfId="0" quotePrefix="1" applyFont="1"/>
    <xf numFmtId="2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4" fillId="0" borderId="0" xfId="1" applyNumberFormat="1" applyFont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left" vertical="center"/>
    </xf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 textRotation="90"/>
    </xf>
    <xf numFmtId="3" fontId="5" fillId="0" borderId="0" xfId="0" applyNumberFormat="1" applyFont="1" applyBorder="1" applyAlignment="1">
      <alignment horizontal="center" textRotation="90"/>
    </xf>
    <xf numFmtId="3" fontId="5" fillId="0" borderId="0" xfId="0" applyNumberFormat="1" applyFont="1"/>
    <xf numFmtId="3" fontId="5" fillId="0" borderId="0" xfId="0" applyNumberFormat="1" applyFont="1" applyBorder="1" applyAlignment="1">
      <alignment textRotation="90" wrapText="1"/>
    </xf>
    <xf numFmtId="3" fontId="5" fillId="0" borderId="0" xfId="0" applyNumberFormat="1" applyFont="1" applyFill="1" applyBorder="1"/>
    <xf numFmtId="3" fontId="5" fillId="0" borderId="0" xfId="0" applyNumberFormat="1" applyFont="1" applyBorder="1" applyAlignment="1">
      <alignment vertical="center"/>
    </xf>
    <xf numFmtId="0" fontId="6" fillId="0" borderId="0" xfId="0" applyFont="1"/>
    <xf numFmtId="0" fontId="2" fillId="0" borderId="0" xfId="1" applyBorder="1"/>
    <xf numFmtId="4" fontId="1" fillId="0" borderId="0" xfId="0" applyNumberFormat="1" applyFont="1" applyBorder="1" applyAlignment="1">
      <alignment horizontal="center" wrapText="1"/>
    </xf>
    <xf numFmtId="0" fontId="2" fillId="0" borderId="0" xfId="1"/>
    <xf numFmtId="3" fontId="5" fillId="0" borderId="0" xfId="0" applyNumberFormat="1" applyFont="1" applyBorder="1" applyAlignment="1">
      <alignment horizontal="left" vertical="center"/>
    </xf>
    <xf numFmtId="4" fontId="2" fillId="0" borderId="0" xfId="1" applyNumberFormat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3399FF"/>
      <color rgb="FF00FF00"/>
      <color rgb="FF99CC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'GDP &amp; NIC'!$C$5</c:f>
          <c:strCache>
            <c:ptCount val="1"/>
            <c:pt idx="0">
              <c:v>Value Vector Profile: Global Powerhouses</c:v>
            </c:pt>
          </c:strCache>
        </c:strRef>
      </c:tx>
      <c:overlay val="0"/>
      <c:txPr>
        <a:bodyPr/>
        <a:lstStyle/>
        <a:p>
          <a:pPr>
            <a:defRPr sz="2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64360285769401"/>
          <c:y val="8.29932260158142E-2"/>
          <c:w val="0.82829284518636725"/>
          <c:h val="0.7002604016618369"/>
        </c:manualLayout>
      </c:layout>
      <c:areaChart>
        <c:grouping val="stacked"/>
        <c:varyColors val="0"/>
        <c:ser>
          <c:idx val="0"/>
          <c:order val="0"/>
          <c:tx>
            <c:strRef>
              <c:f>'GDP &amp; NIC'!$I$5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20.494</c:v>
                </c:pt>
                <c:pt idx="3">
                  <c:v>20.494</c:v>
                </c:pt>
                <c:pt idx="4">
                  <c:v>20.858000000000001</c:v>
                </c:pt>
                <c:pt idx="5">
                  <c:v>20.858000000000001</c:v>
                </c:pt>
                <c:pt idx="6">
                  <c:v>21.408999999999999</c:v>
                </c:pt>
                <c:pt idx="7">
                  <c:v>21.408999999999999</c:v>
                </c:pt>
                <c:pt idx="8">
                  <c:v>21.760999999999999</c:v>
                </c:pt>
                <c:pt idx="9">
                  <c:v>21.760999999999999</c:v>
                </c:pt>
                <c:pt idx="10">
                  <c:v>22.4665</c:v>
                </c:pt>
                <c:pt idx="11">
                  <c:v>22.4665</c:v>
                </c:pt>
                <c:pt idx="12">
                  <c:v>22.740459999999999</c:v>
                </c:pt>
                <c:pt idx="13">
                  <c:v>22.740459999999999</c:v>
                </c:pt>
                <c:pt idx="14">
                  <c:v>22.80986</c:v>
                </c:pt>
                <c:pt idx="15">
                  <c:v>22.80986</c:v>
                </c:pt>
                <c:pt idx="16">
                  <c:v>24.522359999999999</c:v>
                </c:pt>
                <c:pt idx="17">
                  <c:v>24.522359999999999</c:v>
                </c:pt>
                <c:pt idx="18">
                  <c:v>29.493259999999999</c:v>
                </c:pt>
                <c:pt idx="19">
                  <c:v>29.493259999999999</c:v>
                </c:pt>
                <c:pt idx="20">
                  <c:v>29.54626</c:v>
                </c:pt>
                <c:pt idx="21">
                  <c:v>29.54626</c:v>
                </c:pt>
                <c:pt idx="22">
                  <c:v>29.54626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7-410D-8394-39A819765171}"/>
            </c:ext>
          </c:extLst>
        </c:ser>
        <c:ser>
          <c:idx val="1"/>
          <c:order val="1"/>
          <c:tx>
            <c:strRef>
              <c:f>'GDP &amp; NIC'!$J$5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NIC'!$J$6:$J$28</c:f>
              <c:numCache>
                <c:formatCode>#,##0</c:formatCode>
                <c:ptCount val="23"/>
                <c:pt idx="0">
                  <c:v>20.494</c:v>
                </c:pt>
                <c:pt idx="1">
                  <c:v>20.494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7-410D-8394-39A819765171}"/>
            </c:ext>
          </c:extLst>
        </c:ser>
        <c:ser>
          <c:idx val="2"/>
          <c:order val="2"/>
          <c:tx>
            <c:strRef>
              <c:f>'GDP &amp; NIC'!$K$5</c:f>
              <c:strCache>
                <c:ptCount val="1"/>
                <c:pt idx="0">
                  <c:v>Singapore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0.36399999999999999</c:v>
                </c:pt>
                <c:pt idx="3">
                  <c:v>0.36399999999999999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77-410D-8394-39A819765171}"/>
            </c:ext>
          </c:extLst>
        </c:ser>
        <c:ser>
          <c:idx val="3"/>
          <c:order val="3"/>
          <c:tx>
            <c:strRef>
              <c:f>'GDP &amp; NIC'!$L$5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0.55100000000000005</c:v>
                </c:pt>
                <c:pt idx="5">
                  <c:v>0.55100000000000005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77-410D-8394-39A819765171}"/>
            </c:ext>
          </c:extLst>
        </c:ser>
        <c:ser>
          <c:idx val="4"/>
          <c:order val="4"/>
          <c:tx>
            <c:strRef>
              <c:f>'GDP &amp; NIC'!$M$5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99CC00"/>
            </a:solidFill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0.35199999999999998</c:v>
                </c:pt>
                <c:pt idx="7">
                  <c:v>0.35199999999999998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77-410D-8394-39A819765171}"/>
            </c:ext>
          </c:extLst>
        </c:ser>
        <c:ser>
          <c:idx val="5"/>
          <c:order val="5"/>
          <c:tx>
            <c:strRef>
              <c:f>'GDP &amp; NIC'!$N$5</c:f>
              <c:strCache>
                <c:ptCount val="1"/>
                <c:pt idx="0">
                  <c:v>Switzerland</c:v>
                </c:pt>
              </c:strCache>
            </c:strRef>
          </c:tx>
          <c:spPr>
            <a:solidFill>
              <a:srgbClr val="00FF00"/>
            </a:solidFill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0.70550000000000002</c:v>
                </c:pt>
                <c:pt idx="9">
                  <c:v>0.70550000000000002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77-410D-8394-39A819765171}"/>
            </c:ext>
          </c:extLst>
        </c:ser>
        <c:ser>
          <c:idx val="6"/>
          <c:order val="6"/>
          <c:tx>
            <c:strRef>
              <c:f>'GDP &amp; NIC'!$O$5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3399FF"/>
            </a:solidFill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0.27395999999999998</c:v>
                </c:pt>
                <c:pt idx="11">
                  <c:v>0.27395999999999998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77-410D-8394-39A819765171}"/>
            </c:ext>
          </c:extLst>
        </c:ser>
        <c:ser>
          <c:idx val="7"/>
          <c:order val="7"/>
          <c:tx>
            <c:strRef>
              <c:f>'GDP &amp; NIC'!$P$5</c:f>
              <c:strCache>
                <c:ptCount val="1"/>
                <c:pt idx="0">
                  <c:v>Luxembourg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6.9400000000000003E-2</c:v>
                </c:pt>
                <c:pt idx="13">
                  <c:v>6.9400000000000003E-2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77-410D-8394-39A819765171}"/>
            </c:ext>
          </c:extLst>
        </c:ser>
        <c:ser>
          <c:idx val="8"/>
          <c:order val="8"/>
          <c:tx>
            <c:strRef>
              <c:f>'GDP &amp; NIC'!$Q$5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1.7124999999999999</c:v>
                </c:pt>
                <c:pt idx="15">
                  <c:v>1.7124999999999999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77-410D-8394-39A819765171}"/>
            </c:ext>
          </c:extLst>
        </c:ser>
        <c:ser>
          <c:idx val="9"/>
          <c:order val="9"/>
          <c:tx>
            <c:strRef>
              <c:f>'GDP &amp; NIC'!$R$5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4.9709000000000003</c:v>
                </c:pt>
                <c:pt idx="17">
                  <c:v>4.9709000000000003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77-410D-8394-39A819765171}"/>
            </c:ext>
          </c:extLst>
        </c:ser>
        <c:ser>
          <c:idx val="10"/>
          <c:order val="10"/>
          <c:tx>
            <c:strRef>
              <c:f>'GDP &amp; NIC'!$S$5</c:f>
              <c:strCache>
                <c:ptCount val="1"/>
                <c:pt idx="0">
                  <c:v>Lithuania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5.2999999999999999E-2</c:v>
                </c:pt>
                <c:pt idx="19">
                  <c:v>5.2999999999999999E-2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77-410D-8394-39A819765171}"/>
            </c:ext>
          </c:extLst>
        </c:ser>
        <c:ser>
          <c:idx val="11"/>
          <c:order val="11"/>
          <c:tx>
            <c:strRef>
              <c:f>'GDP &amp; NIC'!$T$5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'GDP &amp; NIC'!$H$6:$H$28</c:f>
              <c:numCache>
                <c:formatCode>#,##0</c:formatCode>
                <c:ptCount val="23"/>
                <c:pt idx="0">
                  <c:v>0</c:v>
                </c:pt>
                <c:pt idx="1">
                  <c:v>8.98</c:v>
                </c:pt>
                <c:pt idx="2">
                  <c:v>8.98</c:v>
                </c:pt>
                <c:pt idx="3">
                  <c:v>17.91</c:v>
                </c:pt>
                <c:pt idx="4">
                  <c:v>17.91</c:v>
                </c:pt>
                <c:pt idx="5">
                  <c:v>26.46</c:v>
                </c:pt>
                <c:pt idx="6">
                  <c:v>26.46</c:v>
                </c:pt>
                <c:pt idx="7">
                  <c:v>34.799999999999997</c:v>
                </c:pt>
                <c:pt idx="8">
                  <c:v>34.799999999999997</c:v>
                </c:pt>
                <c:pt idx="9">
                  <c:v>43.04</c:v>
                </c:pt>
                <c:pt idx="10">
                  <c:v>43.04</c:v>
                </c:pt>
                <c:pt idx="11">
                  <c:v>51.22</c:v>
                </c:pt>
                <c:pt idx="12">
                  <c:v>51.22</c:v>
                </c:pt>
                <c:pt idx="13">
                  <c:v>59.21</c:v>
                </c:pt>
                <c:pt idx="14">
                  <c:v>59.21</c:v>
                </c:pt>
                <c:pt idx="15">
                  <c:v>67.040000000000006</c:v>
                </c:pt>
                <c:pt idx="16">
                  <c:v>67.040000000000006</c:v>
                </c:pt>
                <c:pt idx="17">
                  <c:v>74.860000000000014</c:v>
                </c:pt>
                <c:pt idx="18">
                  <c:v>74.860000000000014</c:v>
                </c:pt>
                <c:pt idx="19">
                  <c:v>82.660000000000011</c:v>
                </c:pt>
                <c:pt idx="20">
                  <c:v>82.660000000000011</c:v>
                </c:pt>
                <c:pt idx="21">
                  <c:v>92.660000000000011</c:v>
                </c:pt>
                <c:pt idx="22">
                  <c:v>92.660000000000011</c:v>
                </c:pt>
              </c:numCache>
            </c:numRef>
          </c:cat>
          <c:val>
            <c:numRef>
              <c:f>'GDP &amp; NIC'!$T$6:$T$28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77-410D-8394-39A81976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areaChart>
      <c:scatterChart>
        <c:scatterStyle val="lineMarker"/>
        <c:varyColors val="0"/>
        <c:ser>
          <c:idx val="13"/>
          <c:order val="12"/>
          <c:tx>
            <c:v>Vectorprofile</c:v>
          </c:tx>
          <c:spPr>
            <a:ln w="28575"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NIC'!$Z$7:$Z$17</c:f>
              <c:numCache>
                <c:formatCode>#,##0</c:formatCode>
                <c:ptCount val="11"/>
                <c:pt idx="0">
                  <c:v>0</c:v>
                </c:pt>
                <c:pt idx="1">
                  <c:v>8.98</c:v>
                </c:pt>
                <c:pt idx="2">
                  <c:v>17.91</c:v>
                </c:pt>
                <c:pt idx="3">
                  <c:v>26.46</c:v>
                </c:pt>
                <c:pt idx="4">
                  <c:v>34.799999999999997</c:v>
                </c:pt>
                <c:pt idx="5">
                  <c:v>43.04</c:v>
                </c:pt>
                <c:pt idx="6">
                  <c:v>51.22</c:v>
                </c:pt>
                <c:pt idx="7">
                  <c:v>59.21</c:v>
                </c:pt>
                <c:pt idx="8">
                  <c:v>67.040000000000006</c:v>
                </c:pt>
                <c:pt idx="9">
                  <c:v>74.860000000000014</c:v>
                </c:pt>
                <c:pt idx="10">
                  <c:v>82.660000000000011</c:v>
                </c:pt>
              </c:numCache>
            </c:numRef>
          </c:xVal>
          <c:yVal>
            <c:numRef>
              <c:f>'GDP &amp; NIC'!$AB$7:$AB$17</c:f>
              <c:numCache>
                <c:formatCode>#,##0</c:formatCode>
                <c:ptCount val="11"/>
                <c:pt idx="0">
                  <c:v>0</c:v>
                </c:pt>
                <c:pt idx="1">
                  <c:v>20.494</c:v>
                </c:pt>
                <c:pt idx="2">
                  <c:v>20.858000000000001</c:v>
                </c:pt>
                <c:pt idx="3">
                  <c:v>21.408999999999999</c:v>
                </c:pt>
                <c:pt idx="4">
                  <c:v>21.760999999999999</c:v>
                </c:pt>
                <c:pt idx="5">
                  <c:v>22.4665</c:v>
                </c:pt>
                <c:pt idx="6">
                  <c:v>22.740459999999999</c:v>
                </c:pt>
                <c:pt idx="7">
                  <c:v>22.80986</c:v>
                </c:pt>
                <c:pt idx="8">
                  <c:v>24.522359999999999</c:v>
                </c:pt>
                <c:pt idx="9">
                  <c:v>29.493259999999999</c:v>
                </c:pt>
                <c:pt idx="10">
                  <c:v>29.54626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877-410D-8394-39A819765171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NIC'!$Z$7:$Z$8</c:f>
              <c:numCache>
                <c:formatCode>#,##0</c:formatCode>
                <c:ptCount val="2"/>
                <c:pt idx="0">
                  <c:v>0</c:v>
                </c:pt>
                <c:pt idx="1">
                  <c:v>8.98</c:v>
                </c:pt>
              </c:numCache>
            </c:numRef>
          </c:xVal>
          <c:yVal>
            <c:numRef>
              <c:f>'GDP &amp; NIC'!$AB$7:$AB$8</c:f>
              <c:numCache>
                <c:formatCode>#,##0</c:formatCode>
                <c:ptCount val="2"/>
                <c:pt idx="0">
                  <c:v>0</c:v>
                </c:pt>
                <c:pt idx="1">
                  <c:v>20.494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877-410D-8394-39A819765171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NIC'!$Z$8:$Z$9</c:f>
              <c:numCache>
                <c:formatCode>#,##0</c:formatCode>
                <c:ptCount val="2"/>
                <c:pt idx="0">
                  <c:v>8.98</c:v>
                </c:pt>
                <c:pt idx="1">
                  <c:v>17.91</c:v>
                </c:pt>
              </c:numCache>
            </c:numRef>
          </c:xVal>
          <c:yVal>
            <c:numRef>
              <c:f>'GDP &amp; NIC'!$AB$8:$AB$9</c:f>
              <c:numCache>
                <c:formatCode>#,##0</c:formatCode>
                <c:ptCount val="2"/>
                <c:pt idx="0">
                  <c:v>20.494</c:v>
                </c:pt>
                <c:pt idx="1">
                  <c:v>20.858000000000001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877-410D-8394-39A819765171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NIC'!$Z$9:$Z$10</c:f>
              <c:numCache>
                <c:formatCode>#,##0</c:formatCode>
                <c:ptCount val="2"/>
                <c:pt idx="0">
                  <c:v>17.91</c:v>
                </c:pt>
                <c:pt idx="1">
                  <c:v>26.46</c:v>
                </c:pt>
              </c:numCache>
            </c:numRef>
          </c:xVal>
          <c:yVal>
            <c:numRef>
              <c:f>'GDP &amp; NIC'!$AB$9:$AB$10</c:f>
              <c:numCache>
                <c:formatCode>#,##0</c:formatCode>
                <c:ptCount val="2"/>
                <c:pt idx="0">
                  <c:v>20.858000000000001</c:v>
                </c:pt>
                <c:pt idx="1">
                  <c:v>21.408999999999999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877-410D-8394-39A819765171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NIC'!$Z$10:$Z$11</c:f>
              <c:numCache>
                <c:formatCode>#,##0</c:formatCode>
                <c:ptCount val="2"/>
                <c:pt idx="0">
                  <c:v>26.46</c:v>
                </c:pt>
                <c:pt idx="1">
                  <c:v>34.799999999999997</c:v>
                </c:pt>
              </c:numCache>
            </c:numRef>
          </c:xVal>
          <c:yVal>
            <c:numRef>
              <c:f>'GDP &amp; NIC'!$AB$10:$AB$11</c:f>
              <c:numCache>
                <c:formatCode>#,##0</c:formatCode>
                <c:ptCount val="2"/>
                <c:pt idx="0">
                  <c:v>21.408999999999999</c:v>
                </c:pt>
                <c:pt idx="1">
                  <c:v>21.760999999999999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877-410D-8394-39A819765171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NIC'!$Z$11:$Z$12</c:f>
              <c:numCache>
                <c:formatCode>#,##0</c:formatCode>
                <c:ptCount val="2"/>
                <c:pt idx="0">
                  <c:v>34.799999999999997</c:v>
                </c:pt>
                <c:pt idx="1">
                  <c:v>43.04</c:v>
                </c:pt>
              </c:numCache>
            </c:numRef>
          </c:xVal>
          <c:yVal>
            <c:numRef>
              <c:f>'GDP &amp; NIC'!$AB$11:$AB$12</c:f>
              <c:numCache>
                <c:formatCode>#,##0</c:formatCode>
                <c:ptCount val="2"/>
                <c:pt idx="0">
                  <c:v>21.760999999999999</c:v>
                </c:pt>
                <c:pt idx="1">
                  <c:v>22.4665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877-410D-8394-39A819765171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NIC'!$Z$12:$Z$13</c:f>
              <c:numCache>
                <c:formatCode>#,##0</c:formatCode>
                <c:ptCount val="2"/>
                <c:pt idx="0">
                  <c:v>43.04</c:v>
                </c:pt>
                <c:pt idx="1">
                  <c:v>51.22</c:v>
                </c:pt>
              </c:numCache>
            </c:numRef>
          </c:xVal>
          <c:yVal>
            <c:numRef>
              <c:f>'GDP &amp; NIC'!$AB$12:$AB$13</c:f>
              <c:numCache>
                <c:formatCode>#,##0</c:formatCode>
                <c:ptCount val="2"/>
                <c:pt idx="0">
                  <c:v>22.4665</c:v>
                </c:pt>
                <c:pt idx="1">
                  <c:v>22.740459999999999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877-410D-8394-39A819765171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NIC'!$Z$13:$Z$14</c:f>
              <c:numCache>
                <c:formatCode>#,##0</c:formatCode>
                <c:ptCount val="2"/>
                <c:pt idx="0">
                  <c:v>51.22</c:v>
                </c:pt>
                <c:pt idx="1">
                  <c:v>59.21</c:v>
                </c:pt>
              </c:numCache>
            </c:numRef>
          </c:xVal>
          <c:yVal>
            <c:numRef>
              <c:f>'GDP &amp; NIC'!$AB$13:$AB$14</c:f>
              <c:numCache>
                <c:formatCode>#,##0</c:formatCode>
                <c:ptCount val="2"/>
                <c:pt idx="0">
                  <c:v>22.740459999999999</c:v>
                </c:pt>
                <c:pt idx="1">
                  <c:v>22.80986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877-410D-8394-39A819765171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NIC'!$Z$14:$Z$15</c:f>
              <c:numCache>
                <c:formatCode>#,##0</c:formatCode>
                <c:ptCount val="2"/>
                <c:pt idx="0">
                  <c:v>59.21</c:v>
                </c:pt>
                <c:pt idx="1">
                  <c:v>67.040000000000006</c:v>
                </c:pt>
              </c:numCache>
            </c:numRef>
          </c:xVal>
          <c:yVal>
            <c:numRef>
              <c:f>'GDP &amp; NIC'!$AB$14:$AB$15</c:f>
              <c:numCache>
                <c:formatCode>#,##0</c:formatCode>
                <c:ptCount val="2"/>
                <c:pt idx="0">
                  <c:v>22.80986</c:v>
                </c:pt>
                <c:pt idx="1">
                  <c:v>24.522359999999999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877-410D-8394-39A819765171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NIC'!$Z$15:$Z$16</c:f>
              <c:numCache>
                <c:formatCode>#,##0</c:formatCode>
                <c:ptCount val="2"/>
                <c:pt idx="0">
                  <c:v>67.040000000000006</c:v>
                </c:pt>
                <c:pt idx="1">
                  <c:v>74.860000000000014</c:v>
                </c:pt>
              </c:numCache>
            </c:numRef>
          </c:xVal>
          <c:yVal>
            <c:numRef>
              <c:f>'GDP &amp; NIC'!$AB$15:$AB$16</c:f>
              <c:numCache>
                <c:formatCode>#,##0</c:formatCode>
                <c:ptCount val="2"/>
                <c:pt idx="0">
                  <c:v>24.522359999999999</c:v>
                </c:pt>
                <c:pt idx="1">
                  <c:v>29.493259999999999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877-410D-8394-39A819765171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NIC'!$Z$16:$Z$17</c:f>
              <c:numCache>
                <c:formatCode>#,##0</c:formatCode>
                <c:ptCount val="2"/>
                <c:pt idx="0">
                  <c:v>74.860000000000014</c:v>
                </c:pt>
                <c:pt idx="1">
                  <c:v>82.660000000000011</c:v>
                </c:pt>
              </c:numCache>
            </c:numRef>
          </c:xVal>
          <c:yVal>
            <c:numRef>
              <c:f>'GDP &amp; NIC'!$AB$16:$AB$17</c:f>
              <c:numCache>
                <c:formatCode>#,##0</c:formatCode>
                <c:ptCount val="2"/>
                <c:pt idx="0">
                  <c:v>29.493259999999999</c:v>
                </c:pt>
                <c:pt idx="1">
                  <c:v>29.54626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877-410D-8394-39A819765171}"/>
            </c:ext>
          </c:extLst>
        </c:ser>
        <c:ser>
          <c:idx val="12"/>
          <c:order val="23"/>
          <c:tx>
            <c:strRef>
              <c:f>'GDP &amp; NIC'!$X$21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'GDP &amp; NIC'!$Z$21:$AA$21</c:f>
              <c:numCache>
                <c:formatCode>#,##0</c:formatCode>
                <c:ptCount val="2"/>
                <c:pt idx="0">
                  <c:v>0</c:v>
                </c:pt>
                <c:pt idx="1">
                  <c:v>82.660000000000011</c:v>
                </c:pt>
              </c:numCache>
            </c:numRef>
          </c:xVal>
          <c:yVal>
            <c:numRef>
              <c:f>'GDP &amp; NIC'!$AB$21:$AC$21</c:f>
              <c:numCache>
                <c:formatCode>#,##0</c:formatCode>
                <c:ptCount val="2"/>
                <c:pt idx="0">
                  <c:v>0</c:v>
                </c:pt>
                <c:pt idx="1">
                  <c:v>29.54626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877-410D-8394-39A81976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scatterChart>
      <c:valAx>
        <c:axId val="128412672"/>
        <c:scaling>
          <c:orientation val="minMax"/>
        </c:scaling>
        <c:delete val="0"/>
        <c:axPos val="l"/>
        <c:majorGridlines/>
        <c:title>
          <c:tx>
            <c:strRef>
              <c:f>'GDP &amp; NIC'!$E$5</c:f>
              <c:strCache>
                <c:ptCount val="1"/>
                <c:pt idx="0">
                  <c:v>GDP [$ Trillion]</c:v>
                </c:pt>
              </c:strCache>
            </c:strRef>
          </c:tx>
          <c:layout>
            <c:manualLayout>
              <c:xMode val="edge"/>
              <c:yMode val="edge"/>
              <c:x val="6.155208427230778E-2"/>
              <c:y val="8.5976664233176764E-2"/>
            </c:manualLayout>
          </c:layout>
          <c:overlay val="0"/>
          <c:txPr>
            <a:bodyPr rot="-5400000" vert="horz"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23040"/>
        <c:crosses val="autoZero"/>
        <c:crossBetween val="midCat"/>
      </c:valAx>
      <c:dateAx>
        <c:axId val="128423040"/>
        <c:scaling>
          <c:orientation val="minMax"/>
        </c:scaling>
        <c:delete val="0"/>
        <c:axPos val="b"/>
        <c:majorGridlines/>
        <c:title>
          <c:tx>
            <c:strRef>
              <c:f>'GDP &amp; NIC'!$D$5</c:f>
              <c:strCache>
                <c:ptCount val="1"/>
                <c:pt idx="0">
                  <c:v>NIC National Intangible Capital</c:v>
                </c:pt>
              </c:strCache>
            </c:strRef>
          </c:tx>
          <c:overlay val="0"/>
          <c:txPr>
            <a:bodyPr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12672"/>
        <c:crosses val="autoZero"/>
        <c:auto val="0"/>
        <c:lblOffset val="100"/>
        <c:baseTimeUnit val="days"/>
        <c:majorUnit val="1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>
        <c:manualLayout>
          <c:xMode val="edge"/>
          <c:yMode val="edge"/>
          <c:x val="0.1767898245820656"/>
          <c:y val="0.86757521585529174"/>
          <c:w val="0.65856814033434752"/>
          <c:h val="0.11595944924286275"/>
        </c:manualLayout>
      </c:layout>
      <c:overlay val="0"/>
      <c:txPr>
        <a:bodyPr/>
        <a:lstStyle/>
        <a:p>
          <a:pPr>
            <a:defRPr sz="1600"/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'GDP &amp; Debt'!$C$5</c:f>
          <c:strCache>
            <c:ptCount val="1"/>
            <c:pt idx="0">
              <c:v>Value Vector Profile: Global Powerhouses</c:v>
            </c:pt>
          </c:strCache>
        </c:strRef>
      </c:tx>
      <c:overlay val="0"/>
      <c:txPr>
        <a:bodyPr/>
        <a:lstStyle/>
        <a:p>
          <a:pPr>
            <a:defRPr sz="2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64360285769401"/>
          <c:y val="8.29932260158142E-2"/>
          <c:w val="0.82829284518636725"/>
          <c:h val="0.7002604016618369"/>
        </c:manualLayout>
      </c:layout>
      <c:areaChart>
        <c:grouping val="stacked"/>
        <c:varyColors val="0"/>
        <c:ser>
          <c:idx val="0"/>
          <c:order val="0"/>
          <c:tx>
            <c:strRef>
              <c:f>'GDP &amp; Debt'!$I$5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20.494</c:v>
                </c:pt>
                <c:pt idx="3">
                  <c:v>20.494</c:v>
                </c:pt>
                <c:pt idx="4">
                  <c:v>20.858000000000001</c:v>
                </c:pt>
                <c:pt idx="5">
                  <c:v>20.858000000000001</c:v>
                </c:pt>
                <c:pt idx="6">
                  <c:v>21.408999999999999</c:v>
                </c:pt>
                <c:pt idx="7">
                  <c:v>21.408999999999999</c:v>
                </c:pt>
                <c:pt idx="8">
                  <c:v>21.760999999999999</c:v>
                </c:pt>
                <c:pt idx="9">
                  <c:v>21.760999999999999</c:v>
                </c:pt>
                <c:pt idx="10">
                  <c:v>22.4665</c:v>
                </c:pt>
                <c:pt idx="11">
                  <c:v>22.4665</c:v>
                </c:pt>
                <c:pt idx="12">
                  <c:v>22.740459999999999</c:v>
                </c:pt>
                <c:pt idx="13">
                  <c:v>22.740459999999999</c:v>
                </c:pt>
                <c:pt idx="14">
                  <c:v>22.80986</c:v>
                </c:pt>
                <c:pt idx="15">
                  <c:v>22.80986</c:v>
                </c:pt>
                <c:pt idx="16">
                  <c:v>24.522359999999999</c:v>
                </c:pt>
                <c:pt idx="17">
                  <c:v>24.522359999999999</c:v>
                </c:pt>
                <c:pt idx="18">
                  <c:v>29.493259999999999</c:v>
                </c:pt>
                <c:pt idx="19">
                  <c:v>29.493259999999999</c:v>
                </c:pt>
                <c:pt idx="20">
                  <c:v>29.54626</c:v>
                </c:pt>
                <c:pt idx="21">
                  <c:v>29.54626</c:v>
                </c:pt>
                <c:pt idx="22">
                  <c:v>29.54626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A-4BDE-AF45-B3AC99774ADF}"/>
            </c:ext>
          </c:extLst>
        </c:ser>
        <c:ser>
          <c:idx val="1"/>
          <c:order val="1"/>
          <c:tx>
            <c:strRef>
              <c:f>'GDP &amp; Debt'!$J$5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Debt'!$J$6:$J$28</c:f>
              <c:numCache>
                <c:formatCode>#,##0</c:formatCode>
                <c:ptCount val="23"/>
                <c:pt idx="0">
                  <c:v>20.494</c:v>
                </c:pt>
                <c:pt idx="1">
                  <c:v>20.494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A-4BDE-AF45-B3AC99774ADF}"/>
            </c:ext>
          </c:extLst>
        </c:ser>
        <c:ser>
          <c:idx val="2"/>
          <c:order val="2"/>
          <c:tx>
            <c:strRef>
              <c:f>'GDP &amp; Debt'!$K$5</c:f>
              <c:strCache>
                <c:ptCount val="1"/>
                <c:pt idx="0">
                  <c:v>Singapore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0.36399999999999999</c:v>
                </c:pt>
                <c:pt idx="3">
                  <c:v>0.36399999999999999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5A-4BDE-AF45-B3AC99774ADF}"/>
            </c:ext>
          </c:extLst>
        </c:ser>
        <c:ser>
          <c:idx val="3"/>
          <c:order val="3"/>
          <c:tx>
            <c:strRef>
              <c:f>'GDP &amp; Debt'!$L$5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0.55100000000000005</c:v>
                </c:pt>
                <c:pt idx="5">
                  <c:v>0.55100000000000005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5A-4BDE-AF45-B3AC99774ADF}"/>
            </c:ext>
          </c:extLst>
        </c:ser>
        <c:ser>
          <c:idx val="4"/>
          <c:order val="4"/>
          <c:tx>
            <c:strRef>
              <c:f>'GDP &amp; Debt'!$M$5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99CC00"/>
            </a:solidFill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0.35199999999999998</c:v>
                </c:pt>
                <c:pt idx="7">
                  <c:v>0.35199999999999998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5A-4BDE-AF45-B3AC99774ADF}"/>
            </c:ext>
          </c:extLst>
        </c:ser>
        <c:ser>
          <c:idx val="5"/>
          <c:order val="5"/>
          <c:tx>
            <c:strRef>
              <c:f>'GDP &amp; Debt'!$N$5</c:f>
              <c:strCache>
                <c:ptCount val="1"/>
                <c:pt idx="0">
                  <c:v>Switzerland</c:v>
                </c:pt>
              </c:strCache>
            </c:strRef>
          </c:tx>
          <c:spPr>
            <a:solidFill>
              <a:srgbClr val="00FF00"/>
            </a:solidFill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0.70550000000000002</c:v>
                </c:pt>
                <c:pt idx="9">
                  <c:v>0.70550000000000002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5A-4BDE-AF45-B3AC99774ADF}"/>
            </c:ext>
          </c:extLst>
        </c:ser>
        <c:ser>
          <c:idx val="6"/>
          <c:order val="6"/>
          <c:tx>
            <c:strRef>
              <c:f>'GDP &amp; Debt'!$O$5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3399FF"/>
            </a:solidFill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0.27395999999999998</c:v>
                </c:pt>
                <c:pt idx="11">
                  <c:v>0.27395999999999998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5A-4BDE-AF45-B3AC99774ADF}"/>
            </c:ext>
          </c:extLst>
        </c:ser>
        <c:ser>
          <c:idx val="7"/>
          <c:order val="7"/>
          <c:tx>
            <c:strRef>
              <c:f>'GDP &amp; Debt'!$P$5</c:f>
              <c:strCache>
                <c:ptCount val="1"/>
                <c:pt idx="0">
                  <c:v>Luxembourg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6.9400000000000003E-2</c:v>
                </c:pt>
                <c:pt idx="13">
                  <c:v>6.9400000000000003E-2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5A-4BDE-AF45-B3AC99774ADF}"/>
            </c:ext>
          </c:extLst>
        </c:ser>
        <c:ser>
          <c:idx val="8"/>
          <c:order val="8"/>
          <c:tx>
            <c:strRef>
              <c:f>'GDP &amp; Debt'!$Q$5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1.7124999999999999</c:v>
                </c:pt>
                <c:pt idx="15">
                  <c:v>1.7124999999999999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5A-4BDE-AF45-B3AC99774ADF}"/>
            </c:ext>
          </c:extLst>
        </c:ser>
        <c:ser>
          <c:idx val="9"/>
          <c:order val="9"/>
          <c:tx>
            <c:strRef>
              <c:f>'GDP &amp; Debt'!$R$5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4.9709000000000003</c:v>
                </c:pt>
                <c:pt idx="17">
                  <c:v>4.9709000000000003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5A-4BDE-AF45-B3AC99774ADF}"/>
            </c:ext>
          </c:extLst>
        </c:ser>
        <c:ser>
          <c:idx val="10"/>
          <c:order val="10"/>
          <c:tx>
            <c:strRef>
              <c:f>'GDP &amp; Debt'!$S$5</c:f>
              <c:strCache>
                <c:ptCount val="1"/>
                <c:pt idx="0">
                  <c:v>Lithuania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5.2999999999999999E-2</c:v>
                </c:pt>
                <c:pt idx="19">
                  <c:v>5.2999999999999999E-2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5A-4BDE-AF45-B3AC99774ADF}"/>
            </c:ext>
          </c:extLst>
        </c:ser>
        <c:ser>
          <c:idx val="11"/>
          <c:order val="11"/>
          <c:tx>
            <c:strRef>
              <c:f>'GDP &amp; Debt'!$T$5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'GDP &amp; Debt'!$H$6:$H$28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'GDP &amp; Debt'!$T$6:$T$28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5A-4BDE-AF45-B3AC99774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areaChart>
      <c:scatterChart>
        <c:scatterStyle val="lineMarker"/>
        <c:varyColors val="0"/>
        <c:ser>
          <c:idx val="13"/>
          <c:order val="12"/>
          <c:tx>
            <c:v>Vectorprofile</c:v>
          </c:tx>
          <c:spPr>
            <a:ln w="28575"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Debt'!$Z$7:$Z$17</c:f>
              <c:numCache>
                <c:formatCode>#,##0</c:formatCode>
                <c:ptCount val="11"/>
                <c:pt idx="0">
                  <c:v>0</c:v>
                </c:pt>
                <c:pt idx="1">
                  <c:v>19.765000000000001</c:v>
                </c:pt>
                <c:pt idx="2">
                  <c:v>21.085000000000001</c:v>
                </c:pt>
                <c:pt idx="3">
                  <c:v>22.078900000000001</c:v>
                </c:pt>
                <c:pt idx="4">
                  <c:v>22.569900000000001</c:v>
                </c:pt>
                <c:pt idx="5">
                  <c:v>24.389900000000001</c:v>
                </c:pt>
                <c:pt idx="6">
                  <c:v>24.872900000000001</c:v>
                </c:pt>
                <c:pt idx="7">
                  <c:v>28.6539</c:v>
                </c:pt>
                <c:pt idx="8">
                  <c:v>30.5839</c:v>
                </c:pt>
                <c:pt idx="9">
                  <c:v>34.169899999999998</c:v>
                </c:pt>
                <c:pt idx="10">
                  <c:v>34.2059</c:v>
                </c:pt>
              </c:numCache>
            </c:numRef>
          </c:xVal>
          <c:yVal>
            <c:numRef>
              <c:f>'GDP &amp; Debt'!$AB$7:$AB$17</c:f>
              <c:numCache>
                <c:formatCode>#,##0</c:formatCode>
                <c:ptCount val="11"/>
                <c:pt idx="0">
                  <c:v>0</c:v>
                </c:pt>
                <c:pt idx="1">
                  <c:v>20.494</c:v>
                </c:pt>
                <c:pt idx="2">
                  <c:v>20.858000000000001</c:v>
                </c:pt>
                <c:pt idx="3">
                  <c:v>21.408999999999999</c:v>
                </c:pt>
                <c:pt idx="4">
                  <c:v>21.760999999999999</c:v>
                </c:pt>
                <c:pt idx="5">
                  <c:v>22.4665</c:v>
                </c:pt>
                <c:pt idx="6">
                  <c:v>22.740459999999999</c:v>
                </c:pt>
                <c:pt idx="7">
                  <c:v>22.80986</c:v>
                </c:pt>
                <c:pt idx="8">
                  <c:v>24.522359999999999</c:v>
                </c:pt>
                <c:pt idx="9">
                  <c:v>29.493259999999999</c:v>
                </c:pt>
                <c:pt idx="10">
                  <c:v>29.54626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A5A-4BDE-AF45-B3AC99774ADF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Debt'!$Z$7:$Z$8</c:f>
              <c:numCache>
                <c:formatCode>#,##0</c:formatCode>
                <c:ptCount val="2"/>
                <c:pt idx="0">
                  <c:v>0</c:v>
                </c:pt>
                <c:pt idx="1">
                  <c:v>19.765000000000001</c:v>
                </c:pt>
              </c:numCache>
            </c:numRef>
          </c:xVal>
          <c:yVal>
            <c:numRef>
              <c:f>'GDP &amp; Debt'!$AB$7:$AB$8</c:f>
              <c:numCache>
                <c:formatCode>#,##0</c:formatCode>
                <c:ptCount val="2"/>
                <c:pt idx="0">
                  <c:v>0</c:v>
                </c:pt>
                <c:pt idx="1">
                  <c:v>20.494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A5A-4BDE-AF45-B3AC99774ADF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Debt'!$Z$8:$Z$9</c:f>
              <c:numCache>
                <c:formatCode>#,##0</c:formatCode>
                <c:ptCount val="2"/>
                <c:pt idx="0">
                  <c:v>19.765000000000001</c:v>
                </c:pt>
                <c:pt idx="1">
                  <c:v>21.085000000000001</c:v>
                </c:pt>
              </c:numCache>
            </c:numRef>
          </c:xVal>
          <c:yVal>
            <c:numRef>
              <c:f>'GDP &amp; Debt'!$AB$8:$AB$9</c:f>
              <c:numCache>
                <c:formatCode>#,##0</c:formatCode>
                <c:ptCount val="2"/>
                <c:pt idx="0">
                  <c:v>20.494</c:v>
                </c:pt>
                <c:pt idx="1">
                  <c:v>20.858000000000001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A5A-4BDE-AF45-B3AC99774ADF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Debt'!$Z$9:$Z$10</c:f>
              <c:numCache>
                <c:formatCode>#,##0</c:formatCode>
                <c:ptCount val="2"/>
                <c:pt idx="0">
                  <c:v>21.085000000000001</c:v>
                </c:pt>
                <c:pt idx="1">
                  <c:v>22.078900000000001</c:v>
                </c:pt>
              </c:numCache>
            </c:numRef>
          </c:xVal>
          <c:yVal>
            <c:numRef>
              <c:f>'GDP &amp; Debt'!$AB$9:$AB$10</c:f>
              <c:numCache>
                <c:formatCode>#,##0</c:formatCode>
                <c:ptCount val="2"/>
                <c:pt idx="0">
                  <c:v>20.858000000000001</c:v>
                </c:pt>
                <c:pt idx="1">
                  <c:v>21.408999999999999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A5A-4BDE-AF45-B3AC99774ADF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Debt'!$Z$10:$Z$11</c:f>
              <c:numCache>
                <c:formatCode>#,##0</c:formatCode>
                <c:ptCount val="2"/>
                <c:pt idx="0">
                  <c:v>22.078900000000001</c:v>
                </c:pt>
                <c:pt idx="1">
                  <c:v>22.569900000000001</c:v>
                </c:pt>
              </c:numCache>
            </c:numRef>
          </c:xVal>
          <c:yVal>
            <c:numRef>
              <c:f>'GDP &amp; Debt'!$AB$10:$AB$11</c:f>
              <c:numCache>
                <c:formatCode>#,##0</c:formatCode>
                <c:ptCount val="2"/>
                <c:pt idx="0">
                  <c:v>21.408999999999999</c:v>
                </c:pt>
                <c:pt idx="1">
                  <c:v>21.760999999999999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A5A-4BDE-AF45-B3AC99774ADF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Debt'!$Z$11:$Z$12</c:f>
              <c:numCache>
                <c:formatCode>#,##0</c:formatCode>
                <c:ptCount val="2"/>
                <c:pt idx="0">
                  <c:v>22.569900000000001</c:v>
                </c:pt>
                <c:pt idx="1">
                  <c:v>24.389900000000001</c:v>
                </c:pt>
              </c:numCache>
            </c:numRef>
          </c:xVal>
          <c:yVal>
            <c:numRef>
              <c:f>'GDP &amp; Debt'!$AB$11:$AB$12</c:f>
              <c:numCache>
                <c:formatCode>#,##0</c:formatCode>
                <c:ptCount val="2"/>
                <c:pt idx="0">
                  <c:v>21.760999999999999</c:v>
                </c:pt>
                <c:pt idx="1">
                  <c:v>22.4665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A5A-4BDE-AF45-B3AC99774ADF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Debt'!$Z$12:$Z$13</c:f>
              <c:numCache>
                <c:formatCode>#,##0</c:formatCode>
                <c:ptCount val="2"/>
                <c:pt idx="0">
                  <c:v>24.389900000000001</c:v>
                </c:pt>
                <c:pt idx="1">
                  <c:v>24.872900000000001</c:v>
                </c:pt>
              </c:numCache>
            </c:numRef>
          </c:xVal>
          <c:yVal>
            <c:numRef>
              <c:f>'GDP &amp; Debt'!$AB$12:$AB$13</c:f>
              <c:numCache>
                <c:formatCode>#,##0</c:formatCode>
                <c:ptCount val="2"/>
                <c:pt idx="0">
                  <c:v>22.4665</c:v>
                </c:pt>
                <c:pt idx="1">
                  <c:v>22.740459999999999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A5A-4BDE-AF45-B3AC99774ADF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Debt'!$Z$13:$Z$14</c:f>
              <c:numCache>
                <c:formatCode>#,##0</c:formatCode>
                <c:ptCount val="2"/>
                <c:pt idx="0">
                  <c:v>24.872900000000001</c:v>
                </c:pt>
                <c:pt idx="1">
                  <c:v>28.6539</c:v>
                </c:pt>
              </c:numCache>
            </c:numRef>
          </c:xVal>
          <c:yVal>
            <c:numRef>
              <c:f>'GDP &amp; Debt'!$AB$13:$AB$14</c:f>
              <c:numCache>
                <c:formatCode>#,##0</c:formatCode>
                <c:ptCount val="2"/>
                <c:pt idx="0">
                  <c:v>22.740459999999999</c:v>
                </c:pt>
                <c:pt idx="1">
                  <c:v>22.80986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A5A-4BDE-AF45-B3AC99774ADF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Debt'!$Z$14:$Z$15</c:f>
              <c:numCache>
                <c:formatCode>#,##0</c:formatCode>
                <c:ptCount val="2"/>
                <c:pt idx="0">
                  <c:v>28.6539</c:v>
                </c:pt>
                <c:pt idx="1">
                  <c:v>30.5839</c:v>
                </c:pt>
              </c:numCache>
            </c:numRef>
          </c:xVal>
          <c:yVal>
            <c:numRef>
              <c:f>'GDP &amp; Debt'!$AB$14:$AB$15</c:f>
              <c:numCache>
                <c:formatCode>#,##0</c:formatCode>
                <c:ptCount val="2"/>
                <c:pt idx="0">
                  <c:v>22.80986</c:v>
                </c:pt>
                <c:pt idx="1">
                  <c:v>24.522359999999999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A5A-4BDE-AF45-B3AC99774ADF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Debt'!$Z$15:$Z$16</c:f>
              <c:numCache>
                <c:formatCode>#,##0</c:formatCode>
                <c:ptCount val="2"/>
                <c:pt idx="0">
                  <c:v>30.5839</c:v>
                </c:pt>
                <c:pt idx="1">
                  <c:v>34.169899999999998</c:v>
                </c:pt>
              </c:numCache>
            </c:numRef>
          </c:xVal>
          <c:yVal>
            <c:numRef>
              <c:f>'GDP &amp; Debt'!$AB$15:$AB$16</c:f>
              <c:numCache>
                <c:formatCode>#,##0</c:formatCode>
                <c:ptCount val="2"/>
                <c:pt idx="0">
                  <c:v>24.522359999999999</c:v>
                </c:pt>
                <c:pt idx="1">
                  <c:v>29.493259999999999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A5A-4BDE-AF45-B3AC99774ADF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Debt'!$Z$16:$Z$17</c:f>
              <c:numCache>
                <c:formatCode>#,##0</c:formatCode>
                <c:ptCount val="2"/>
                <c:pt idx="0">
                  <c:v>34.169899999999998</c:v>
                </c:pt>
                <c:pt idx="1">
                  <c:v>34.2059</c:v>
                </c:pt>
              </c:numCache>
            </c:numRef>
          </c:xVal>
          <c:yVal>
            <c:numRef>
              <c:f>'GDP &amp; Debt'!$AB$16:$AB$17</c:f>
              <c:numCache>
                <c:formatCode>#,##0</c:formatCode>
                <c:ptCount val="2"/>
                <c:pt idx="0">
                  <c:v>29.493259999999999</c:v>
                </c:pt>
                <c:pt idx="1">
                  <c:v>29.54626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A5A-4BDE-AF45-B3AC99774ADF}"/>
            </c:ext>
          </c:extLst>
        </c:ser>
        <c:ser>
          <c:idx val="12"/>
          <c:order val="23"/>
          <c:tx>
            <c:strRef>
              <c:f>'GDP &amp; Debt'!$X$21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'GDP &amp; Debt'!$Z$21:$AA$21</c:f>
              <c:numCache>
                <c:formatCode>#,##0</c:formatCode>
                <c:ptCount val="2"/>
                <c:pt idx="0">
                  <c:v>0</c:v>
                </c:pt>
                <c:pt idx="1">
                  <c:v>34.2059</c:v>
                </c:pt>
              </c:numCache>
            </c:numRef>
          </c:xVal>
          <c:yVal>
            <c:numRef>
              <c:f>'GDP &amp; Debt'!$AB$21:$AC$21</c:f>
              <c:numCache>
                <c:formatCode>#,##0</c:formatCode>
                <c:ptCount val="2"/>
                <c:pt idx="0">
                  <c:v>0</c:v>
                </c:pt>
                <c:pt idx="1">
                  <c:v>29.54626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A5A-4BDE-AF45-B3AC99774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scatterChart>
      <c:valAx>
        <c:axId val="128412672"/>
        <c:scaling>
          <c:orientation val="minMax"/>
        </c:scaling>
        <c:delete val="0"/>
        <c:axPos val="l"/>
        <c:majorGridlines/>
        <c:title>
          <c:tx>
            <c:strRef>
              <c:f>'GDP &amp; Debt'!$E$5</c:f>
              <c:strCache>
                <c:ptCount val="1"/>
                <c:pt idx="0">
                  <c:v>GDP [$ Trillion]</c:v>
                </c:pt>
              </c:strCache>
            </c:strRef>
          </c:tx>
          <c:layout>
            <c:manualLayout>
              <c:xMode val="edge"/>
              <c:yMode val="edge"/>
              <c:x val="6.155208427230778E-2"/>
              <c:y val="8.5976664233176764E-2"/>
            </c:manualLayout>
          </c:layout>
          <c:overlay val="0"/>
          <c:txPr>
            <a:bodyPr rot="-5400000" vert="horz"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23040"/>
        <c:crosses val="autoZero"/>
        <c:crossBetween val="midCat"/>
      </c:valAx>
      <c:dateAx>
        <c:axId val="128423040"/>
        <c:scaling>
          <c:orientation val="minMax"/>
        </c:scaling>
        <c:delete val="0"/>
        <c:axPos val="b"/>
        <c:majorGridlines/>
        <c:title>
          <c:tx>
            <c:strRef>
              <c:f>'GDP &amp; Debt'!$D$5</c:f>
              <c:strCache>
                <c:ptCount val="1"/>
                <c:pt idx="0">
                  <c:v>National Debt [$ Trillion]</c:v>
                </c:pt>
              </c:strCache>
            </c:strRef>
          </c:tx>
          <c:overlay val="0"/>
          <c:txPr>
            <a:bodyPr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12672"/>
        <c:crosses val="autoZero"/>
        <c:auto val="0"/>
        <c:lblOffset val="100"/>
        <c:baseTimeUnit val="days"/>
        <c:majorUnit val="1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>
        <c:manualLayout>
          <c:xMode val="edge"/>
          <c:yMode val="edge"/>
          <c:x val="0.1767898245820656"/>
          <c:y val="0.86757521585529174"/>
          <c:w val="0.65856814033434752"/>
          <c:h val="0.11595944924286275"/>
        </c:manualLayout>
      </c:layout>
      <c:overlay val="0"/>
      <c:txPr>
        <a:bodyPr/>
        <a:lstStyle/>
        <a:p>
          <a:pPr>
            <a:defRPr sz="1600"/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'National Balance sheet'!$C$5</c:f>
          <c:strCache>
            <c:ptCount val="1"/>
            <c:pt idx="0">
              <c:v>Value Vector Profile: Global Powerhouses</c:v>
            </c:pt>
          </c:strCache>
        </c:strRef>
      </c:tx>
      <c:overlay val="0"/>
      <c:txPr>
        <a:bodyPr/>
        <a:lstStyle/>
        <a:p>
          <a:pPr>
            <a:defRPr sz="2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64360285769401"/>
          <c:y val="8.29932260158142E-2"/>
          <c:w val="0.82829284518636725"/>
          <c:h val="0.7002604016618369"/>
        </c:manualLayout>
      </c:layout>
      <c:areaChart>
        <c:grouping val="stacked"/>
        <c:varyColors val="0"/>
        <c:ser>
          <c:idx val="0"/>
          <c:order val="0"/>
          <c:tx>
            <c:strRef>
              <c:f>'National Balance sheet'!$I$5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20.494</c:v>
                </c:pt>
                <c:pt idx="3">
                  <c:v>20.494</c:v>
                </c:pt>
                <c:pt idx="4">
                  <c:v>20.858000000000001</c:v>
                </c:pt>
                <c:pt idx="5">
                  <c:v>20.858000000000001</c:v>
                </c:pt>
                <c:pt idx="6">
                  <c:v>21.408999999999999</c:v>
                </c:pt>
                <c:pt idx="7">
                  <c:v>21.408999999999999</c:v>
                </c:pt>
                <c:pt idx="8">
                  <c:v>21.760999999999999</c:v>
                </c:pt>
                <c:pt idx="9">
                  <c:v>21.760999999999999</c:v>
                </c:pt>
                <c:pt idx="10">
                  <c:v>22.4665</c:v>
                </c:pt>
                <c:pt idx="11">
                  <c:v>22.4665</c:v>
                </c:pt>
                <c:pt idx="12">
                  <c:v>22.740459999999999</c:v>
                </c:pt>
                <c:pt idx="13">
                  <c:v>22.740459999999999</c:v>
                </c:pt>
                <c:pt idx="14">
                  <c:v>22.80986</c:v>
                </c:pt>
                <c:pt idx="15">
                  <c:v>22.80986</c:v>
                </c:pt>
                <c:pt idx="16">
                  <c:v>24.522359999999999</c:v>
                </c:pt>
                <c:pt idx="17">
                  <c:v>24.522359999999999</c:v>
                </c:pt>
                <c:pt idx="18">
                  <c:v>29.493259999999999</c:v>
                </c:pt>
                <c:pt idx="19">
                  <c:v>29.493259999999999</c:v>
                </c:pt>
                <c:pt idx="20">
                  <c:v>29.54626</c:v>
                </c:pt>
                <c:pt idx="21">
                  <c:v>29.54626</c:v>
                </c:pt>
                <c:pt idx="22">
                  <c:v>29.54626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8-4991-8AE4-55D59B4B5205}"/>
            </c:ext>
          </c:extLst>
        </c:ser>
        <c:ser>
          <c:idx val="1"/>
          <c:order val="1"/>
          <c:tx>
            <c:strRef>
              <c:f>'National Balance sheet'!$J$5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sheet'!$J$6:$J$28</c:f>
              <c:numCache>
                <c:formatCode>#,##0</c:formatCode>
                <c:ptCount val="23"/>
                <c:pt idx="0">
                  <c:v>20.494</c:v>
                </c:pt>
                <c:pt idx="1">
                  <c:v>20.494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8-4991-8AE4-55D59B4B5205}"/>
            </c:ext>
          </c:extLst>
        </c:ser>
        <c:ser>
          <c:idx val="2"/>
          <c:order val="2"/>
          <c:tx>
            <c:strRef>
              <c:f>'National Balance sheet'!$K$5</c:f>
              <c:strCache>
                <c:ptCount val="1"/>
                <c:pt idx="0">
                  <c:v>Singapore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0.36399999999999999</c:v>
                </c:pt>
                <c:pt idx="3">
                  <c:v>0.36399999999999999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8-4991-8AE4-55D59B4B5205}"/>
            </c:ext>
          </c:extLst>
        </c:ser>
        <c:ser>
          <c:idx val="3"/>
          <c:order val="3"/>
          <c:tx>
            <c:strRef>
              <c:f>'National Balance sheet'!$L$5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0.55100000000000005</c:v>
                </c:pt>
                <c:pt idx="5">
                  <c:v>0.55100000000000005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8-4991-8AE4-55D59B4B5205}"/>
            </c:ext>
          </c:extLst>
        </c:ser>
        <c:ser>
          <c:idx val="4"/>
          <c:order val="4"/>
          <c:tx>
            <c:strRef>
              <c:f>'National Balance sheet'!$M$5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99CC00"/>
            </a:solidFill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0.35199999999999998</c:v>
                </c:pt>
                <c:pt idx="7">
                  <c:v>0.35199999999999998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8-4991-8AE4-55D59B4B5205}"/>
            </c:ext>
          </c:extLst>
        </c:ser>
        <c:ser>
          <c:idx val="5"/>
          <c:order val="5"/>
          <c:tx>
            <c:strRef>
              <c:f>'National Balance sheet'!$N$5</c:f>
              <c:strCache>
                <c:ptCount val="1"/>
                <c:pt idx="0">
                  <c:v>Switzerland</c:v>
                </c:pt>
              </c:strCache>
            </c:strRef>
          </c:tx>
          <c:spPr>
            <a:solidFill>
              <a:srgbClr val="00FF00"/>
            </a:solidFill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0.70550000000000002</c:v>
                </c:pt>
                <c:pt idx="9">
                  <c:v>0.70550000000000002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8-4991-8AE4-55D59B4B5205}"/>
            </c:ext>
          </c:extLst>
        </c:ser>
        <c:ser>
          <c:idx val="6"/>
          <c:order val="6"/>
          <c:tx>
            <c:strRef>
              <c:f>'National Balance sheet'!$O$5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3399FF"/>
            </a:solidFill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0.27395999999999998</c:v>
                </c:pt>
                <c:pt idx="11">
                  <c:v>0.27395999999999998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78-4991-8AE4-55D59B4B5205}"/>
            </c:ext>
          </c:extLst>
        </c:ser>
        <c:ser>
          <c:idx val="7"/>
          <c:order val="7"/>
          <c:tx>
            <c:strRef>
              <c:f>'National Balance sheet'!$P$5</c:f>
              <c:strCache>
                <c:ptCount val="1"/>
                <c:pt idx="0">
                  <c:v>Luxembourg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6.9400000000000003E-2</c:v>
                </c:pt>
                <c:pt idx="13">
                  <c:v>6.9400000000000003E-2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78-4991-8AE4-55D59B4B5205}"/>
            </c:ext>
          </c:extLst>
        </c:ser>
        <c:ser>
          <c:idx val="8"/>
          <c:order val="8"/>
          <c:tx>
            <c:strRef>
              <c:f>'National Balance sheet'!$Q$5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1.7124999999999999</c:v>
                </c:pt>
                <c:pt idx="15">
                  <c:v>1.7124999999999999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78-4991-8AE4-55D59B4B5205}"/>
            </c:ext>
          </c:extLst>
        </c:ser>
        <c:ser>
          <c:idx val="9"/>
          <c:order val="9"/>
          <c:tx>
            <c:strRef>
              <c:f>'National Balance sheet'!$R$5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4.9709000000000003</c:v>
                </c:pt>
                <c:pt idx="17">
                  <c:v>4.9709000000000003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78-4991-8AE4-55D59B4B5205}"/>
            </c:ext>
          </c:extLst>
        </c:ser>
        <c:ser>
          <c:idx val="10"/>
          <c:order val="10"/>
          <c:tx>
            <c:strRef>
              <c:f>'National Balance sheet'!$S$5</c:f>
              <c:strCache>
                <c:ptCount val="1"/>
                <c:pt idx="0">
                  <c:v>Lithuania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5.2999999999999999E-2</c:v>
                </c:pt>
                <c:pt idx="19">
                  <c:v>5.2999999999999999E-2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78-4991-8AE4-55D59B4B5205}"/>
            </c:ext>
          </c:extLst>
        </c:ser>
        <c:ser>
          <c:idx val="11"/>
          <c:order val="11"/>
          <c:tx>
            <c:strRef>
              <c:f>'National Balance sheet'!$T$5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'National Balance sheet'!$H$6:$H$28</c:f>
              <c:numCache>
                <c:formatCode>#,##0</c:formatCode>
                <c:ptCount val="23"/>
                <c:pt idx="0">
                  <c:v>0</c:v>
                </c:pt>
                <c:pt idx="1">
                  <c:v>19.765000000000001</c:v>
                </c:pt>
                <c:pt idx="2">
                  <c:v>19.765000000000001</c:v>
                </c:pt>
                <c:pt idx="3">
                  <c:v>21.085000000000001</c:v>
                </c:pt>
                <c:pt idx="4">
                  <c:v>21.085000000000001</c:v>
                </c:pt>
                <c:pt idx="5">
                  <c:v>22.078900000000001</c:v>
                </c:pt>
                <c:pt idx="6">
                  <c:v>22.078900000000001</c:v>
                </c:pt>
                <c:pt idx="7">
                  <c:v>22.569900000000001</c:v>
                </c:pt>
                <c:pt idx="8">
                  <c:v>22.569900000000001</c:v>
                </c:pt>
                <c:pt idx="9">
                  <c:v>24.389900000000001</c:v>
                </c:pt>
                <c:pt idx="10">
                  <c:v>24.389900000000001</c:v>
                </c:pt>
                <c:pt idx="11">
                  <c:v>24.872900000000001</c:v>
                </c:pt>
                <c:pt idx="12">
                  <c:v>24.872900000000001</c:v>
                </c:pt>
                <c:pt idx="13">
                  <c:v>28.6539</c:v>
                </c:pt>
                <c:pt idx="14">
                  <c:v>28.6539</c:v>
                </c:pt>
                <c:pt idx="15">
                  <c:v>30.5839</c:v>
                </c:pt>
                <c:pt idx="16">
                  <c:v>30.5839</c:v>
                </c:pt>
                <c:pt idx="17">
                  <c:v>34.169899999999998</c:v>
                </c:pt>
                <c:pt idx="18">
                  <c:v>34.169899999999998</c:v>
                </c:pt>
                <c:pt idx="19">
                  <c:v>34.2059</c:v>
                </c:pt>
                <c:pt idx="20">
                  <c:v>34.2059</c:v>
                </c:pt>
                <c:pt idx="21">
                  <c:v>39.2059</c:v>
                </c:pt>
                <c:pt idx="22">
                  <c:v>39.2059</c:v>
                </c:pt>
              </c:numCache>
            </c:numRef>
          </c:cat>
          <c:val>
            <c:numRef>
              <c:f>'National Balance sheet'!$T$6:$T$28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78-4991-8AE4-55D59B4B5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areaChart>
      <c:scatterChart>
        <c:scatterStyle val="lineMarker"/>
        <c:varyColors val="0"/>
        <c:ser>
          <c:idx val="13"/>
          <c:order val="12"/>
          <c:tx>
            <c:v>Vectorprofile</c:v>
          </c:tx>
          <c:spPr>
            <a:ln w="28575"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'National Balance sheet'!$Z$7:$Z$17</c:f>
              <c:numCache>
                <c:formatCode>#,##0</c:formatCode>
                <c:ptCount val="11"/>
                <c:pt idx="0">
                  <c:v>0</c:v>
                </c:pt>
                <c:pt idx="1">
                  <c:v>19.765000000000001</c:v>
                </c:pt>
                <c:pt idx="2">
                  <c:v>21.085000000000001</c:v>
                </c:pt>
                <c:pt idx="3">
                  <c:v>22.078900000000001</c:v>
                </c:pt>
                <c:pt idx="4">
                  <c:v>22.569900000000001</c:v>
                </c:pt>
                <c:pt idx="5">
                  <c:v>24.389900000000001</c:v>
                </c:pt>
                <c:pt idx="6">
                  <c:v>24.872900000000001</c:v>
                </c:pt>
                <c:pt idx="7">
                  <c:v>28.6539</c:v>
                </c:pt>
                <c:pt idx="8">
                  <c:v>30.5839</c:v>
                </c:pt>
                <c:pt idx="9">
                  <c:v>34.169899999999998</c:v>
                </c:pt>
                <c:pt idx="10">
                  <c:v>34.2059</c:v>
                </c:pt>
              </c:numCache>
            </c:numRef>
          </c:xVal>
          <c:yVal>
            <c:numRef>
              <c:f>'National Balance sheet'!$AB$7:$AB$17</c:f>
              <c:numCache>
                <c:formatCode>#,##0</c:formatCode>
                <c:ptCount val="11"/>
                <c:pt idx="0">
                  <c:v>0</c:v>
                </c:pt>
                <c:pt idx="1">
                  <c:v>20.494</c:v>
                </c:pt>
                <c:pt idx="2">
                  <c:v>20.858000000000001</c:v>
                </c:pt>
                <c:pt idx="3">
                  <c:v>21.408999999999999</c:v>
                </c:pt>
                <c:pt idx="4">
                  <c:v>21.760999999999999</c:v>
                </c:pt>
                <c:pt idx="5">
                  <c:v>22.4665</c:v>
                </c:pt>
                <c:pt idx="6">
                  <c:v>22.740459999999999</c:v>
                </c:pt>
                <c:pt idx="7">
                  <c:v>22.80986</c:v>
                </c:pt>
                <c:pt idx="8">
                  <c:v>24.522359999999999</c:v>
                </c:pt>
                <c:pt idx="9">
                  <c:v>29.493259999999999</c:v>
                </c:pt>
                <c:pt idx="10">
                  <c:v>29.54626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E78-4991-8AE4-55D59B4B5205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'National Balance sheet'!$Z$7:$Z$8</c:f>
              <c:numCache>
                <c:formatCode>#,##0</c:formatCode>
                <c:ptCount val="2"/>
                <c:pt idx="0">
                  <c:v>0</c:v>
                </c:pt>
                <c:pt idx="1">
                  <c:v>19.765000000000001</c:v>
                </c:pt>
              </c:numCache>
            </c:numRef>
          </c:xVal>
          <c:yVal>
            <c:numRef>
              <c:f>'National Balance sheet'!$AB$7:$AB$8</c:f>
              <c:numCache>
                <c:formatCode>#,##0</c:formatCode>
                <c:ptCount val="2"/>
                <c:pt idx="0">
                  <c:v>0</c:v>
                </c:pt>
                <c:pt idx="1">
                  <c:v>20.494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E78-4991-8AE4-55D59B4B5205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'National Balance sheet'!$Z$8:$Z$9</c:f>
              <c:numCache>
                <c:formatCode>#,##0</c:formatCode>
                <c:ptCount val="2"/>
                <c:pt idx="0">
                  <c:v>19.765000000000001</c:v>
                </c:pt>
                <c:pt idx="1">
                  <c:v>21.085000000000001</c:v>
                </c:pt>
              </c:numCache>
            </c:numRef>
          </c:xVal>
          <c:yVal>
            <c:numRef>
              <c:f>'National Balance sheet'!$AB$8:$AB$9</c:f>
              <c:numCache>
                <c:formatCode>#,##0</c:formatCode>
                <c:ptCount val="2"/>
                <c:pt idx="0">
                  <c:v>20.494</c:v>
                </c:pt>
                <c:pt idx="1">
                  <c:v>20.858000000000001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E78-4991-8AE4-55D59B4B5205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'National Balance sheet'!$Z$9:$Z$10</c:f>
              <c:numCache>
                <c:formatCode>#,##0</c:formatCode>
                <c:ptCount val="2"/>
                <c:pt idx="0">
                  <c:v>21.085000000000001</c:v>
                </c:pt>
                <c:pt idx="1">
                  <c:v>22.078900000000001</c:v>
                </c:pt>
              </c:numCache>
            </c:numRef>
          </c:xVal>
          <c:yVal>
            <c:numRef>
              <c:f>'National Balance sheet'!$AB$9:$AB$10</c:f>
              <c:numCache>
                <c:formatCode>#,##0</c:formatCode>
                <c:ptCount val="2"/>
                <c:pt idx="0">
                  <c:v>20.858000000000001</c:v>
                </c:pt>
                <c:pt idx="1">
                  <c:v>21.408999999999999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E78-4991-8AE4-55D59B4B5205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'National Balance sheet'!$Z$10:$Z$11</c:f>
              <c:numCache>
                <c:formatCode>#,##0</c:formatCode>
                <c:ptCount val="2"/>
                <c:pt idx="0">
                  <c:v>22.078900000000001</c:v>
                </c:pt>
                <c:pt idx="1">
                  <c:v>22.569900000000001</c:v>
                </c:pt>
              </c:numCache>
            </c:numRef>
          </c:xVal>
          <c:yVal>
            <c:numRef>
              <c:f>'National Balance sheet'!$AB$10:$AB$11</c:f>
              <c:numCache>
                <c:formatCode>#,##0</c:formatCode>
                <c:ptCount val="2"/>
                <c:pt idx="0">
                  <c:v>21.408999999999999</c:v>
                </c:pt>
                <c:pt idx="1">
                  <c:v>21.760999999999999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E78-4991-8AE4-55D59B4B5205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'National Balance sheet'!$Z$11:$Z$12</c:f>
              <c:numCache>
                <c:formatCode>#,##0</c:formatCode>
                <c:ptCount val="2"/>
                <c:pt idx="0">
                  <c:v>22.569900000000001</c:v>
                </c:pt>
                <c:pt idx="1">
                  <c:v>24.389900000000001</c:v>
                </c:pt>
              </c:numCache>
            </c:numRef>
          </c:xVal>
          <c:yVal>
            <c:numRef>
              <c:f>'National Balance sheet'!$AB$11:$AB$12</c:f>
              <c:numCache>
                <c:formatCode>#,##0</c:formatCode>
                <c:ptCount val="2"/>
                <c:pt idx="0">
                  <c:v>21.760999999999999</c:v>
                </c:pt>
                <c:pt idx="1">
                  <c:v>22.4665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E78-4991-8AE4-55D59B4B5205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'National Balance sheet'!$Z$12:$Z$13</c:f>
              <c:numCache>
                <c:formatCode>#,##0</c:formatCode>
                <c:ptCount val="2"/>
                <c:pt idx="0">
                  <c:v>24.389900000000001</c:v>
                </c:pt>
                <c:pt idx="1">
                  <c:v>24.872900000000001</c:v>
                </c:pt>
              </c:numCache>
            </c:numRef>
          </c:xVal>
          <c:yVal>
            <c:numRef>
              <c:f>'National Balance sheet'!$AB$12:$AB$13</c:f>
              <c:numCache>
                <c:formatCode>#,##0</c:formatCode>
                <c:ptCount val="2"/>
                <c:pt idx="0">
                  <c:v>22.4665</c:v>
                </c:pt>
                <c:pt idx="1">
                  <c:v>22.740459999999999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E78-4991-8AE4-55D59B4B5205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'National Balance sheet'!$Z$13:$Z$14</c:f>
              <c:numCache>
                <c:formatCode>#,##0</c:formatCode>
                <c:ptCount val="2"/>
                <c:pt idx="0">
                  <c:v>24.872900000000001</c:v>
                </c:pt>
                <c:pt idx="1">
                  <c:v>28.6539</c:v>
                </c:pt>
              </c:numCache>
            </c:numRef>
          </c:xVal>
          <c:yVal>
            <c:numRef>
              <c:f>'National Balance sheet'!$AB$13:$AB$14</c:f>
              <c:numCache>
                <c:formatCode>#,##0</c:formatCode>
                <c:ptCount val="2"/>
                <c:pt idx="0">
                  <c:v>22.740459999999999</c:v>
                </c:pt>
                <c:pt idx="1">
                  <c:v>22.80986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E78-4991-8AE4-55D59B4B5205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'National Balance sheet'!$Z$14:$Z$15</c:f>
              <c:numCache>
                <c:formatCode>#,##0</c:formatCode>
                <c:ptCount val="2"/>
                <c:pt idx="0">
                  <c:v>28.6539</c:v>
                </c:pt>
                <c:pt idx="1">
                  <c:v>30.5839</c:v>
                </c:pt>
              </c:numCache>
            </c:numRef>
          </c:xVal>
          <c:yVal>
            <c:numRef>
              <c:f>'National Balance sheet'!$AB$14:$AB$15</c:f>
              <c:numCache>
                <c:formatCode>#,##0</c:formatCode>
                <c:ptCount val="2"/>
                <c:pt idx="0">
                  <c:v>22.80986</c:v>
                </c:pt>
                <c:pt idx="1">
                  <c:v>24.522359999999999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E78-4991-8AE4-55D59B4B5205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'National Balance sheet'!$Z$15:$Z$16</c:f>
              <c:numCache>
                <c:formatCode>#,##0</c:formatCode>
                <c:ptCount val="2"/>
                <c:pt idx="0">
                  <c:v>30.5839</c:v>
                </c:pt>
                <c:pt idx="1">
                  <c:v>34.169899999999998</c:v>
                </c:pt>
              </c:numCache>
            </c:numRef>
          </c:xVal>
          <c:yVal>
            <c:numRef>
              <c:f>'National Balance sheet'!$AB$15:$AB$16</c:f>
              <c:numCache>
                <c:formatCode>#,##0</c:formatCode>
                <c:ptCount val="2"/>
                <c:pt idx="0">
                  <c:v>24.522359999999999</c:v>
                </c:pt>
                <c:pt idx="1">
                  <c:v>29.493259999999999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E78-4991-8AE4-55D59B4B5205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'National Balance sheet'!$Z$16:$Z$17</c:f>
              <c:numCache>
                <c:formatCode>#,##0</c:formatCode>
                <c:ptCount val="2"/>
                <c:pt idx="0">
                  <c:v>34.169899999999998</c:v>
                </c:pt>
                <c:pt idx="1">
                  <c:v>34.2059</c:v>
                </c:pt>
              </c:numCache>
            </c:numRef>
          </c:xVal>
          <c:yVal>
            <c:numRef>
              <c:f>'National Balance sheet'!$AB$16:$AB$17</c:f>
              <c:numCache>
                <c:formatCode>#,##0</c:formatCode>
                <c:ptCount val="2"/>
                <c:pt idx="0">
                  <c:v>29.493259999999999</c:v>
                </c:pt>
                <c:pt idx="1">
                  <c:v>29.54626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E78-4991-8AE4-55D59B4B5205}"/>
            </c:ext>
          </c:extLst>
        </c:ser>
        <c:ser>
          <c:idx val="12"/>
          <c:order val="23"/>
          <c:tx>
            <c:strRef>
              <c:f>'National Balance sheet'!$X$21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'National Balance sheet'!$Z$21:$AA$21</c:f>
              <c:numCache>
                <c:formatCode>#,##0</c:formatCode>
                <c:ptCount val="2"/>
                <c:pt idx="0">
                  <c:v>0</c:v>
                </c:pt>
                <c:pt idx="1">
                  <c:v>34.2059</c:v>
                </c:pt>
              </c:numCache>
            </c:numRef>
          </c:xVal>
          <c:yVal>
            <c:numRef>
              <c:f>'National Balance sheet'!$AB$21:$AC$21</c:f>
              <c:numCache>
                <c:formatCode>#,##0</c:formatCode>
                <c:ptCount val="2"/>
                <c:pt idx="0">
                  <c:v>0</c:v>
                </c:pt>
                <c:pt idx="1">
                  <c:v>29.54626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2E78-4991-8AE4-55D59B4B5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scatterChart>
      <c:valAx>
        <c:axId val="128412672"/>
        <c:scaling>
          <c:orientation val="minMax"/>
        </c:scaling>
        <c:delete val="0"/>
        <c:axPos val="l"/>
        <c:majorGridlines/>
        <c:title>
          <c:tx>
            <c:strRef>
              <c:f>'National Balance sheet'!$E$5</c:f>
              <c:strCache>
                <c:ptCount val="1"/>
                <c:pt idx="0">
                  <c:v>GDP [$ Trillion]</c:v>
                </c:pt>
              </c:strCache>
            </c:strRef>
          </c:tx>
          <c:layout>
            <c:manualLayout>
              <c:xMode val="edge"/>
              <c:yMode val="edge"/>
              <c:x val="6.155208427230778E-2"/>
              <c:y val="8.5976664233176764E-2"/>
            </c:manualLayout>
          </c:layout>
          <c:overlay val="0"/>
          <c:txPr>
            <a:bodyPr rot="-5400000" vert="horz"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23040"/>
        <c:crosses val="autoZero"/>
        <c:crossBetween val="midCat"/>
      </c:valAx>
      <c:dateAx>
        <c:axId val="128423040"/>
        <c:scaling>
          <c:orientation val="minMax"/>
        </c:scaling>
        <c:delete val="0"/>
        <c:axPos val="b"/>
        <c:majorGridlines/>
        <c:title>
          <c:tx>
            <c:strRef>
              <c:f>'National Balance sheet'!$D$5</c:f>
              <c:strCache>
                <c:ptCount val="1"/>
                <c:pt idx="0">
                  <c:v>National Debt [$ Trillion]</c:v>
                </c:pt>
              </c:strCache>
            </c:strRef>
          </c:tx>
          <c:overlay val="0"/>
          <c:txPr>
            <a:bodyPr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12672"/>
        <c:crosses val="autoZero"/>
        <c:auto val="0"/>
        <c:lblOffset val="100"/>
        <c:baseTimeUnit val="days"/>
        <c:majorUnit val="1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>
        <c:manualLayout>
          <c:xMode val="edge"/>
          <c:yMode val="edge"/>
          <c:x val="0.1767898245820656"/>
          <c:y val="0.86757521585529174"/>
          <c:w val="0.65856814033434752"/>
          <c:h val="0.11595944924286275"/>
        </c:manualLayout>
      </c:layout>
      <c:overlay val="0"/>
      <c:txPr>
        <a:bodyPr/>
        <a:lstStyle/>
        <a:p>
          <a:pPr>
            <a:defRPr sz="1600"/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296334</xdr:colOff>
      <xdr:row>1</xdr:row>
      <xdr:rowOff>126997</xdr:rowOff>
    </xdr:from>
    <xdr:to>
      <xdr:col>32</xdr:col>
      <xdr:colOff>95248</xdr:colOff>
      <xdr:row>39</xdr:row>
      <xdr:rowOff>63496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03226FA-7359-4B5F-98AC-AABCF52AB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0.00931</cdr:x>
      <cdr:y>0.31388</cdr:y>
    </cdr:from>
    <cdr:to>
      <cdr:x>0.04217</cdr:x>
      <cdr:y>0.98314</cdr:y>
    </cdr:to>
    <cdr:sp macro="" textlink="">
      <cdr:nvSpPr>
        <cdr:cNvPr id="4" name="Textfeld 3"/>
        <cdr:cNvSpPr txBox="1"/>
      </cdr:nvSpPr>
      <cdr:spPr>
        <a:xfrm xmlns:a="http://schemas.openxmlformats.org/drawingml/2006/main" rot="16200000">
          <a:off x="-2481789" y="5132918"/>
          <a:ext cx="5460998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© 2019 INSEDE, Ingenieurbüro für Wirtschaftsentwicklung, peter.bretscher@bengin.com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296334</xdr:colOff>
      <xdr:row>1</xdr:row>
      <xdr:rowOff>126997</xdr:rowOff>
    </xdr:from>
    <xdr:to>
      <xdr:col>32</xdr:col>
      <xdr:colOff>95248</xdr:colOff>
      <xdr:row>39</xdr:row>
      <xdr:rowOff>63496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A30F800-EEA4-49FE-906D-EE42D7C56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0.00931</cdr:x>
      <cdr:y>0.31388</cdr:y>
    </cdr:from>
    <cdr:to>
      <cdr:x>0.04217</cdr:x>
      <cdr:y>0.98314</cdr:y>
    </cdr:to>
    <cdr:sp macro="" textlink="">
      <cdr:nvSpPr>
        <cdr:cNvPr id="4" name="Textfeld 3"/>
        <cdr:cNvSpPr txBox="1"/>
      </cdr:nvSpPr>
      <cdr:spPr>
        <a:xfrm xmlns:a="http://schemas.openxmlformats.org/drawingml/2006/main" rot="16200000">
          <a:off x="-2481789" y="5132918"/>
          <a:ext cx="5460998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© 2019 INSEDE, Ingenieurbüro für Wirtschaftsentwicklung, peter.bretscher@bengin.com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296334</xdr:colOff>
      <xdr:row>1</xdr:row>
      <xdr:rowOff>126997</xdr:rowOff>
    </xdr:from>
    <xdr:to>
      <xdr:col>32</xdr:col>
      <xdr:colOff>95248</xdr:colOff>
      <xdr:row>39</xdr:row>
      <xdr:rowOff>63496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296F5DE-E954-419A-A26C-55EBA5237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0.00931</cdr:x>
      <cdr:y>0.31388</cdr:y>
    </cdr:from>
    <cdr:to>
      <cdr:x>0.04217</cdr:x>
      <cdr:y>0.98314</cdr:y>
    </cdr:to>
    <cdr:sp macro="" textlink="">
      <cdr:nvSpPr>
        <cdr:cNvPr id="4" name="Textfeld 3"/>
        <cdr:cNvSpPr txBox="1"/>
      </cdr:nvSpPr>
      <cdr:spPr>
        <a:xfrm xmlns:a="http://schemas.openxmlformats.org/drawingml/2006/main" rot="16200000">
          <a:off x="-2481789" y="5132918"/>
          <a:ext cx="5460998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© 2019 INSEDE, Ingenieurbüro für Wirtschaftsentwicklung, peter.bretscher@bengin.com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nsede.org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hyperlink" Target="https://data.worldbank.org/indicator/NY.GDP.MKTP.CD" TargetMode="External"/><Relationship Id="rId5" Type="http://schemas.openxmlformats.org/officeDocument/2006/relationships/hyperlink" Target="https://en.wikipedia.org/wiki/National_Intangible_Capital" TargetMode="External"/><Relationship Id="rId4" Type="http://schemas.openxmlformats.org/officeDocument/2006/relationships/hyperlink" Target="https://bengin.net/nem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insede.org/" TargetMode="External"/><Relationship Id="rId7" Type="http://schemas.openxmlformats.org/officeDocument/2006/relationships/hyperlink" Target="https://en.wikipedia.org/wiki/List_of_countries_by_external_debt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hyperlink" Target="https://data.worldbank.org/indicator/NY.GDP.MKTP.CD" TargetMode="External"/><Relationship Id="rId5" Type="http://schemas.openxmlformats.org/officeDocument/2006/relationships/hyperlink" Target="https://en.wikipedia.org/wiki/National_Intangible_Capital" TargetMode="External"/><Relationship Id="rId4" Type="http://schemas.openxmlformats.org/officeDocument/2006/relationships/hyperlink" Target="https://bengin.net/nemo" TargetMode="External"/><Relationship Id="rId9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ecd-ilibrary.org/economics/national-accounts-of-oecd-countries-financial-balance-sheets_22214461" TargetMode="External"/><Relationship Id="rId3" Type="http://schemas.openxmlformats.org/officeDocument/2006/relationships/hyperlink" Target="http://www.insede.org/" TargetMode="External"/><Relationship Id="rId7" Type="http://schemas.openxmlformats.org/officeDocument/2006/relationships/hyperlink" Target="https://en.wikipedia.org/wiki/List_of_countries_by_external_debt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hyperlink" Target="https://data.worldbank.org/indicator/NY.GDP.MKTP.CD" TargetMode="External"/><Relationship Id="rId5" Type="http://schemas.openxmlformats.org/officeDocument/2006/relationships/hyperlink" Target="https://en.wikipedia.org/wiki/National_Intangible_Capital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https://bengin.net/nemo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85B8-20F9-4D97-AAFA-8304E13D227D}">
  <sheetPr>
    <pageSetUpPr fitToPage="1"/>
  </sheetPr>
  <dimension ref="A1:AK43"/>
  <sheetViews>
    <sheetView zoomScale="70" zoomScaleNormal="70" workbookViewId="0">
      <selection activeCell="E14" sqref="E14"/>
    </sheetView>
  </sheetViews>
  <sheetFormatPr baseColWidth="10" defaultColWidth="9.140625" defaultRowHeight="15" x14ac:dyDescent="0.25"/>
  <cols>
    <col min="1" max="1" width="3.85546875" style="4" customWidth="1"/>
    <col min="2" max="2" width="4.42578125" style="4" customWidth="1"/>
    <col min="3" max="3" width="21.28515625" style="4" customWidth="1"/>
    <col min="4" max="5" width="16.7109375" style="13" customWidth="1"/>
    <col min="6" max="6" width="10.7109375" style="4" customWidth="1"/>
    <col min="7" max="29" width="4.7109375" style="7" customWidth="1"/>
    <col min="30" max="16384" width="9.140625" style="4"/>
  </cols>
  <sheetData>
    <row r="1" spans="1:37" ht="18.75" x14ac:dyDescent="0.3">
      <c r="A1" s="28" t="s">
        <v>21</v>
      </c>
    </row>
    <row r="3" spans="1:37" x14ac:dyDescent="0.25">
      <c r="AD3" s="12"/>
    </row>
    <row r="4" spans="1:37" x14ac:dyDescent="0.25">
      <c r="D4" s="14"/>
      <c r="E4" s="14"/>
      <c r="AD4" s="12"/>
    </row>
    <row r="5" spans="1:37" ht="92.25" customHeight="1" x14ac:dyDescent="0.25">
      <c r="B5" s="1"/>
      <c r="C5" s="5" t="s">
        <v>26</v>
      </c>
      <c r="D5" s="15" t="s">
        <v>29</v>
      </c>
      <c r="E5" s="15" t="s">
        <v>39</v>
      </c>
      <c r="G5" s="20"/>
      <c r="H5" s="21" t="s">
        <v>1</v>
      </c>
      <c r="I5" s="22" t="s">
        <v>0</v>
      </c>
      <c r="J5" s="23" t="str">
        <f>C6</f>
        <v>USA</v>
      </c>
      <c r="K5" s="23" t="str">
        <f>C7</f>
        <v>Singapore</v>
      </c>
      <c r="L5" s="23" t="str">
        <f>C8</f>
        <v>Sweden</v>
      </c>
      <c r="M5" s="23" t="str">
        <f>C9</f>
        <v>Denmark</v>
      </c>
      <c r="N5" s="23" t="str">
        <f>C10</f>
        <v>Switzerland</v>
      </c>
      <c r="O5" s="23" t="str">
        <f>C11</f>
        <v>Finland</v>
      </c>
      <c r="P5" s="23" t="str">
        <f>C12</f>
        <v>Luxembourg</v>
      </c>
      <c r="Q5" s="23" t="str">
        <f>C13</f>
        <v>Canada</v>
      </c>
      <c r="R5" s="23" t="str">
        <f>C14</f>
        <v>Japan</v>
      </c>
      <c r="S5" s="23" t="str">
        <f>C15</f>
        <v>Lithuania</v>
      </c>
      <c r="T5" s="23" t="str">
        <f>C21</f>
        <v>Border right &amp; top</v>
      </c>
      <c r="U5" s="23"/>
      <c r="V5" s="23"/>
      <c r="W5" s="2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  <c r="AD5" s="12"/>
      <c r="AK5" s="30"/>
    </row>
    <row r="6" spans="1:37" x14ac:dyDescent="0.25">
      <c r="B6" s="1">
        <v>1</v>
      </c>
      <c r="C6" s="1" t="s">
        <v>30</v>
      </c>
      <c r="D6" s="2">
        <v>8.98</v>
      </c>
      <c r="E6" s="2">
        <v>20.494</v>
      </c>
      <c r="G6" s="32" t="str">
        <f>C6</f>
        <v>USA</v>
      </c>
      <c r="H6" s="20">
        <v>0</v>
      </c>
      <c r="I6" s="20">
        <v>0</v>
      </c>
      <c r="J6" s="20">
        <f>E6</f>
        <v>20.494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/>
      <c r="V6" s="20"/>
      <c r="W6" s="24"/>
      <c r="X6" s="20"/>
      <c r="Y6" s="20"/>
      <c r="Z6" s="20">
        <v>0</v>
      </c>
      <c r="AA6" s="20">
        <f>AA16</f>
        <v>82.660000000000011</v>
      </c>
      <c r="AB6" s="20">
        <v>0</v>
      </c>
      <c r="AC6" s="20">
        <f>AC16</f>
        <v>29.54626</v>
      </c>
      <c r="AD6" s="12"/>
      <c r="AK6" s="10"/>
    </row>
    <row r="7" spans="1:37" x14ac:dyDescent="0.25">
      <c r="B7" s="1">
        <v>2</v>
      </c>
      <c r="C7" s="1" t="s">
        <v>31</v>
      </c>
      <c r="D7" s="2">
        <v>8.93</v>
      </c>
      <c r="E7" s="2">
        <v>0.36399999999999999</v>
      </c>
      <c r="G7" s="32"/>
      <c r="H7" s="20">
        <f>H6+D6</f>
        <v>8.98</v>
      </c>
      <c r="I7" s="20">
        <v>0</v>
      </c>
      <c r="J7" s="20">
        <f>E6</f>
        <v>20.494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/>
      <c r="V7" s="20"/>
      <c r="W7" s="24"/>
      <c r="X7" s="20">
        <f t="shared" ref="X7:Y16" si="0">D6</f>
        <v>8.98</v>
      </c>
      <c r="Y7" s="20">
        <f t="shared" si="0"/>
        <v>20.494</v>
      </c>
      <c r="Z7" s="20">
        <v>0</v>
      </c>
      <c r="AA7" s="20">
        <f>Z7+X7</f>
        <v>8.98</v>
      </c>
      <c r="AB7" s="20">
        <v>0</v>
      </c>
      <c r="AC7" s="20">
        <f>AB7+Y7</f>
        <v>20.494</v>
      </c>
      <c r="AD7" s="12"/>
      <c r="AK7" s="10"/>
    </row>
    <row r="8" spans="1:37" x14ac:dyDescent="0.25">
      <c r="B8" s="1">
        <v>3</v>
      </c>
      <c r="C8" s="1" t="s">
        <v>32</v>
      </c>
      <c r="D8" s="2">
        <v>8.5500000000000007</v>
      </c>
      <c r="E8" s="2">
        <v>0.55100000000000005</v>
      </c>
      <c r="G8" s="32" t="str">
        <f>C7</f>
        <v>Singapore</v>
      </c>
      <c r="H8" s="20">
        <f>H7</f>
        <v>8.98</v>
      </c>
      <c r="I8" s="20">
        <f>E6</f>
        <v>20.494</v>
      </c>
      <c r="J8" s="20">
        <v>0</v>
      </c>
      <c r="K8" s="20">
        <f>E7</f>
        <v>0.36399999999999999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/>
      <c r="V8" s="20"/>
      <c r="W8" s="24"/>
      <c r="X8" s="20">
        <f t="shared" si="0"/>
        <v>8.93</v>
      </c>
      <c r="Y8" s="20">
        <f t="shared" si="0"/>
        <v>0.36399999999999999</v>
      </c>
      <c r="Z8" s="20">
        <f>AA7</f>
        <v>8.98</v>
      </c>
      <c r="AA8" s="20">
        <f>Z8+X8</f>
        <v>17.91</v>
      </c>
      <c r="AB8" s="20">
        <f>AC7</f>
        <v>20.494</v>
      </c>
      <c r="AC8" s="20">
        <f>AB8+Y8</f>
        <v>20.858000000000001</v>
      </c>
      <c r="AD8" s="12"/>
      <c r="AK8" s="10"/>
    </row>
    <row r="9" spans="1:37" x14ac:dyDescent="0.25">
      <c r="B9" s="1">
        <v>4</v>
      </c>
      <c r="C9" s="1" t="s">
        <v>33</v>
      </c>
      <c r="D9" s="2">
        <v>8.34</v>
      </c>
      <c r="E9" s="2">
        <v>0.35199999999999998</v>
      </c>
      <c r="G9" s="32"/>
      <c r="H9" s="20">
        <f>H8+D7</f>
        <v>17.91</v>
      </c>
      <c r="I9" s="20">
        <f>E6</f>
        <v>20.494</v>
      </c>
      <c r="J9" s="20">
        <v>0</v>
      </c>
      <c r="K9" s="20">
        <f>E7</f>
        <v>0.36399999999999999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/>
      <c r="V9" s="20"/>
      <c r="W9" s="24"/>
      <c r="X9" s="20">
        <f t="shared" si="0"/>
        <v>8.5500000000000007</v>
      </c>
      <c r="Y9" s="20">
        <f t="shared" si="0"/>
        <v>0.55100000000000005</v>
      </c>
      <c r="Z9" s="20">
        <f t="shared" ref="Z9:Z17" si="1">AA8</f>
        <v>17.91</v>
      </c>
      <c r="AA9" s="20">
        <f t="shared" ref="AA9:AA16" si="2">Z9+X9</f>
        <v>26.46</v>
      </c>
      <c r="AB9" s="20">
        <f t="shared" ref="AB9:AB17" si="3">AC8</f>
        <v>20.858000000000001</v>
      </c>
      <c r="AC9" s="20">
        <f t="shared" ref="AC9:AC16" si="4">AB9+Y9</f>
        <v>21.408999999999999</v>
      </c>
      <c r="AD9" s="12"/>
      <c r="AK9" s="10"/>
    </row>
    <row r="10" spans="1:37" x14ac:dyDescent="0.25">
      <c r="B10" s="1">
        <v>5</v>
      </c>
      <c r="C10" s="1" t="s">
        <v>34</v>
      </c>
      <c r="D10" s="2">
        <v>8.24</v>
      </c>
      <c r="E10" s="2">
        <v>0.70550000000000002</v>
      </c>
      <c r="G10" s="32" t="str">
        <f>C8</f>
        <v>Sweden</v>
      </c>
      <c r="H10" s="20">
        <f>H9</f>
        <v>17.91</v>
      </c>
      <c r="I10" s="20">
        <f>I8+K8</f>
        <v>20.858000000000001</v>
      </c>
      <c r="J10" s="20">
        <v>0</v>
      </c>
      <c r="K10" s="20">
        <v>0</v>
      </c>
      <c r="L10" s="20">
        <f>E8</f>
        <v>0.55100000000000005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/>
      <c r="V10" s="20"/>
      <c r="W10" s="24"/>
      <c r="X10" s="20">
        <f t="shared" si="0"/>
        <v>8.34</v>
      </c>
      <c r="Y10" s="20">
        <f t="shared" si="0"/>
        <v>0.35199999999999998</v>
      </c>
      <c r="Z10" s="20">
        <f t="shared" si="1"/>
        <v>26.46</v>
      </c>
      <c r="AA10" s="20">
        <f t="shared" si="2"/>
        <v>34.799999999999997</v>
      </c>
      <c r="AB10" s="20">
        <f t="shared" si="3"/>
        <v>21.408999999999999</v>
      </c>
      <c r="AC10" s="20">
        <f t="shared" si="4"/>
        <v>21.760999999999999</v>
      </c>
      <c r="AD10" s="12"/>
      <c r="AK10" s="10"/>
    </row>
    <row r="11" spans="1:37" x14ac:dyDescent="0.25">
      <c r="B11" s="1">
        <v>6</v>
      </c>
      <c r="C11" s="1" t="s">
        <v>35</v>
      </c>
      <c r="D11" s="2">
        <v>8.18</v>
      </c>
      <c r="E11" s="2">
        <v>0.27395999999999998</v>
      </c>
      <c r="G11" s="32"/>
      <c r="H11" s="20">
        <f>H10+D8</f>
        <v>26.46</v>
      </c>
      <c r="I11" s="20">
        <f>I9+K9</f>
        <v>20.858000000000001</v>
      </c>
      <c r="J11" s="20">
        <v>0</v>
      </c>
      <c r="K11" s="20">
        <v>0</v>
      </c>
      <c r="L11" s="20">
        <f>E8</f>
        <v>0.55100000000000005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/>
      <c r="V11" s="20"/>
      <c r="W11" s="24"/>
      <c r="X11" s="20">
        <f t="shared" si="0"/>
        <v>8.24</v>
      </c>
      <c r="Y11" s="20">
        <f t="shared" si="0"/>
        <v>0.70550000000000002</v>
      </c>
      <c r="Z11" s="20">
        <f t="shared" si="1"/>
        <v>34.799999999999997</v>
      </c>
      <c r="AA11" s="20">
        <f t="shared" si="2"/>
        <v>43.04</v>
      </c>
      <c r="AB11" s="20">
        <f t="shared" si="3"/>
        <v>21.760999999999999</v>
      </c>
      <c r="AC11" s="20">
        <f t="shared" si="4"/>
        <v>22.4665</v>
      </c>
      <c r="AD11" s="12"/>
      <c r="AK11" s="10"/>
    </row>
    <row r="12" spans="1:37" x14ac:dyDescent="0.25">
      <c r="B12" s="1">
        <v>7</v>
      </c>
      <c r="C12" s="1" t="s">
        <v>36</v>
      </c>
      <c r="D12" s="2">
        <v>7.99</v>
      </c>
      <c r="E12" s="2">
        <v>6.9400000000000003E-2</v>
      </c>
      <c r="G12" s="32" t="str">
        <f>C9</f>
        <v>Denmark</v>
      </c>
      <c r="H12" s="20">
        <f>H11</f>
        <v>26.46</v>
      </c>
      <c r="I12" s="20">
        <f>I10+L10</f>
        <v>21.408999999999999</v>
      </c>
      <c r="J12" s="20">
        <v>0</v>
      </c>
      <c r="K12" s="20">
        <v>0</v>
      </c>
      <c r="L12" s="20">
        <v>0</v>
      </c>
      <c r="M12" s="20">
        <f>E9</f>
        <v>0.35199999999999998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/>
      <c r="V12" s="20"/>
      <c r="W12" s="24"/>
      <c r="X12" s="20">
        <f t="shared" si="0"/>
        <v>8.18</v>
      </c>
      <c r="Y12" s="20">
        <f t="shared" si="0"/>
        <v>0.27395999999999998</v>
      </c>
      <c r="Z12" s="20">
        <f t="shared" si="1"/>
        <v>43.04</v>
      </c>
      <c r="AA12" s="20">
        <f t="shared" si="2"/>
        <v>51.22</v>
      </c>
      <c r="AB12" s="20">
        <f t="shared" si="3"/>
        <v>22.4665</v>
      </c>
      <c r="AC12" s="20">
        <f t="shared" si="4"/>
        <v>22.740459999999999</v>
      </c>
      <c r="AD12" s="12"/>
      <c r="AK12" s="10"/>
    </row>
    <row r="13" spans="1:37" x14ac:dyDescent="0.25">
      <c r="B13" s="1">
        <v>8</v>
      </c>
      <c r="C13" s="1" t="s">
        <v>37</v>
      </c>
      <c r="D13" s="2">
        <v>7.83</v>
      </c>
      <c r="E13" s="2">
        <v>1.7124999999999999</v>
      </c>
      <c r="G13" s="32"/>
      <c r="H13" s="20">
        <f>H12+D9</f>
        <v>34.799999999999997</v>
      </c>
      <c r="I13" s="20">
        <f>I11+L11</f>
        <v>21.408999999999999</v>
      </c>
      <c r="J13" s="20">
        <v>0</v>
      </c>
      <c r="K13" s="20">
        <v>0</v>
      </c>
      <c r="L13" s="20">
        <v>0</v>
      </c>
      <c r="M13" s="20">
        <f>E9</f>
        <v>0.35199999999999998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/>
      <c r="V13" s="20"/>
      <c r="W13" s="24"/>
      <c r="X13" s="20">
        <f t="shared" si="0"/>
        <v>7.99</v>
      </c>
      <c r="Y13" s="20">
        <f t="shared" si="0"/>
        <v>6.9400000000000003E-2</v>
      </c>
      <c r="Z13" s="20">
        <f t="shared" si="1"/>
        <v>51.22</v>
      </c>
      <c r="AA13" s="20">
        <f t="shared" si="2"/>
        <v>59.21</v>
      </c>
      <c r="AB13" s="20">
        <f t="shared" si="3"/>
        <v>22.740459999999999</v>
      </c>
      <c r="AC13" s="20">
        <f t="shared" si="4"/>
        <v>22.80986</v>
      </c>
      <c r="AD13" s="12"/>
      <c r="AK13" s="10"/>
    </row>
    <row r="14" spans="1:37" x14ac:dyDescent="0.25">
      <c r="B14" s="1">
        <v>9</v>
      </c>
      <c r="C14" s="1" t="s">
        <v>19</v>
      </c>
      <c r="D14" s="2">
        <v>7.82</v>
      </c>
      <c r="E14" s="2">
        <v>4.9709000000000003</v>
      </c>
      <c r="G14" s="32" t="str">
        <f>C10</f>
        <v>Switzerland</v>
      </c>
      <c r="H14" s="20">
        <f>H13</f>
        <v>34.799999999999997</v>
      </c>
      <c r="I14" s="20">
        <f>I12+M12</f>
        <v>21.760999999999999</v>
      </c>
      <c r="J14" s="20">
        <v>0</v>
      </c>
      <c r="K14" s="20">
        <v>0</v>
      </c>
      <c r="L14" s="20">
        <v>0</v>
      </c>
      <c r="M14" s="20">
        <v>0</v>
      </c>
      <c r="N14" s="20">
        <f>E10</f>
        <v>0.70550000000000002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/>
      <c r="V14" s="20"/>
      <c r="W14" s="24"/>
      <c r="X14" s="20">
        <f t="shared" si="0"/>
        <v>7.83</v>
      </c>
      <c r="Y14" s="20">
        <f t="shared" si="0"/>
        <v>1.7124999999999999</v>
      </c>
      <c r="Z14" s="20">
        <f t="shared" si="1"/>
        <v>59.21</v>
      </c>
      <c r="AA14" s="20">
        <f t="shared" si="2"/>
        <v>67.040000000000006</v>
      </c>
      <c r="AB14" s="20">
        <f t="shared" si="3"/>
        <v>22.80986</v>
      </c>
      <c r="AC14" s="20">
        <f t="shared" si="4"/>
        <v>24.522359999999999</v>
      </c>
      <c r="AD14" s="12"/>
      <c r="AK14" s="10"/>
    </row>
    <row r="15" spans="1:37" x14ac:dyDescent="0.25">
      <c r="B15" s="1">
        <v>10</v>
      </c>
      <c r="C15" s="1" t="s">
        <v>38</v>
      </c>
      <c r="D15" s="2">
        <v>7.8</v>
      </c>
      <c r="E15" s="2">
        <v>5.2999999999999999E-2</v>
      </c>
      <c r="G15" s="32"/>
      <c r="H15" s="20">
        <f>H14+D10</f>
        <v>43.04</v>
      </c>
      <c r="I15" s="20">
        <f>I13+M13</f>
        <v>21.760999999999999</v>
      </c>
      <c r="J15" s="20">
        <v>0</v>
      </c>
      <c r="K15" s="20">
        <v>0</v>
      </c>
      <c r="L15" s="20">
        <v>0</v>
      </c>
      <c r="M15" s="20">
        <v>0</v>
      </c>
      <c r="N15" s="20">
        <f>E10</f>
        <v>0.70550000000000002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/>
      <c r="V15" s="20"/>
      <c r="W15" s="24"/>
      <c r="X15" s="20">
        <f t="shared" si="0"/>
        <v>7.82</v>
      </c>
      <c r="Y15" s="20">
        <f t="shared" si="0"/>
        <v>4.9709000000000003</v>
      </c>
      <c r="Z15" s="20">
        <f t="shared" si="1"/>
        <v>67.040000000000006</v>
      </c>
      <c r="AA15" s="20">
        <f t="shared" si="2"/>
        <v>74.860000000000014</v>
      </c>
      <c r="AB15" s="20">
        <f t="shared" si="3"/>
        <v>24.522359999999999</v>
      </c>
      <c r="AC15" s="20">
        <f t="shared" si="4"/>
        <v>29.493259999999999</v>
      </c>
      <c r="AD15" s="12"/>
      <c r="AK15" s="10"/>
    </row>
    <row r="16" spans="1:37" x14ac:dyDescent="0.25">
      <c r="G16" s="32" t="str">
        <f>C11</f>
        <v>Finland</v>
      </c>
      <c r="H16" s="20">
        <f>H15</f>
        <v>43.04</v>
      </c>
      <c r="I16" s="20">
        <f>I14+N14</f>
        <v>22.4665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>E11</f>
        <v>0.27395999999999998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/>
      <c r="V16" s="20"/>
      <c r="W16" s="24"/>
      <c r="X16" s="20">
        <f t="shared" si="0"/>
        <v>7.8</v>
      </c>
      <c r="Y16" s="20">
        <f t="shared" si="0"/>
        <v>5.2999999999999999E-2</v>
      </c>
      <c r="Z16" s="20">
        <f t="shared" si="1"/>
        <v>74.860000000000014</v>
      </c>
      <c r="AA16" s="20">
        <f t="shared" si="2"/>
        <v>82.660000000000011</v>
      </c>
      <c r="AB16" s="20">
        <f t="shared" si="3"/>
        <v>29.493259999999999</v>
      </c>
      <c r="AC16" s="20">
        <f t="shared" si="4"/>
        <v>29.54626</v>
      </c>
      <c r="AD16" s="12"/>
    </row>
    <row r="17" spans="3:33" x14ac:dyDescent="0.25">
      <c r="C17" s="3" t="s">
        <v>18</v>
      </c>
      <c r="D17" s="2">
        <f>SUM(D6:D15)</f>
        <v>82.660000000000011</v>
      </c>
      <c r="E17" s="2">
        <f>SUM(E6:E15)</f>
        <v>29.54626</v>
      </c>
      <c r="G17" s="32"/>
      <c r="H17" s="20">
        <f>H16+D11</f>
        <v>51.22</v>
      </c>
      <c r="I17" s="20">
        <f>I15+N15</f>
        <v>22.4665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>E11</f>
        <v>0.27395999999999998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/>
      <c r="V17" s="20"/>
      <c r="W17" s="24"/>
      <c r="X17" s="20"/>
      <c r="Y17" s="20"/>
      <c r="Z17" s="20">
        <f t="shared" si="1"/>
        <v>82.660000000000011</v>
      </c>
      <c r="AA17" s="20"/>
      <c r="AB17" s="20">
        <f t="shared" si="3"/>
        <v>29.54626</v>
      </c>
      <c r="AC17" s="20"/>
      <c r="AD17" s="12"/>
    </row>
    <row r="18" spans="3:33" x14ac:dyDescent="0.25">
      <c r="G18" s="32" t="str">
        <f>C12</f>
        <v>Luxembourg</v>
      </c>
      <c r="H18" s="20">
        <f>H17</f>
        <v>51.22</v>
      </c>
      <c r="I18" s="20">
        <f>I16+O16</f>
        <v>22.740459999999999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>E12</f>
        <v>6.9400000000000003E-2</v>
      </c>
      <c r="Q18" s="20">
        <v>0</v>
      </c>
      <c r="R18" s="20">
        <v>0</v>
      </c>
      <c r="S18" s="20">
        <v>0</v>
      </c>
      <c r="T18" s="20">
        <v>0</v>
      </c>
      <c r="U18" s="20"/>
      <c r="V18" s="20"/>
      <c r="W18" s="24"/>
      <c r="X18" s="20"/>
      <c r="Y18" s="20"/>
      <c r="Z18" s="20"/>
      <c r="AA18" s="20"/>
      <c r="AB18" s="20"/>
      <c r="AC18" s="20"/>
      <c r="AD18" s="12"/>
    </row>
    <row r="19" spans="3:33" x14ac:dyDescent="0.25">
      <c r="G19" s="32"/>
      <c r="H19" s="20">
        <f>H18+D12</f>
        <v>59.21</v>
      </c>
      <c r="I19" s="20">
        <f>I17+O17</f>
        <v>22.740459999999999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>E12</f>
        <v>6.9400000000000003E-2</v>
      </c>
      <c r="Q19" s="20">
        <v>0</v>
      </c>
      <c r="R19" s="20">
        <v>0</v>
      </c>
      <c r="S19" s="20">
        <v>0</v>
      </c>
      <c r="T19" s="20">
        <v>0</v>
      </c>
      <c r="U19" s="20"/>
      <c r="V19" s="20"/>
      <c r="W19" s="24"/>
      <c r="X19" s="24"/>
      <c r="Y19" s="24"/>
      <c r="Z19" s="24"/>
      <c r="AA19" s="24"/>
      <c r="AB19" s="24"/>
      <c r="AC19" s="24"/>
      <c r="AD19" s="12"/>
    </row>
    <row r="20" spans="3:33" x14ac:dyDescent="0.25">
      <c r="C20" s="1"/>
      <c r="D20" s="16" t="s">
        <v>24</v>
      </c>
      <c r="E20" s="16" t="s">
        <v>25</v>
      </c>
      <c r="G20" s="32" t="str">
        <f>C13</f>
        <v>Canada</v>
      </c>
      <c r="H20" s="20">
        <f>H19</f>
        <v>59.21</v>
      </c>
      <c r="I20" s="20">
        <f>I18+P18</f>
        <v>22.80986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>E13</f>
        <v>1.7124999999999999</v>
      </c>
      <c r="R20" s="20">
        <v>0</v>
      </c>
      <c r="S20" s="20">
        <v>0</v>
      </c>
      <c r="T20" s="20">
        <v>0</v>
      </c>
      <c r="U20" s="20"/>
      <c r="V20" s="20"/>
      <c r="W20" s="24"/>
      <c r="X20" s="24"/>
      <c r="Y20" s="24"/>
      <c r="Z20" s="24"/>
      <c r="AA20" s="24"/>
      <c r="AB20" s="24"/>
      <c r="AC20" s="24"/>
      <c r="AD20" s="12"/>
    </row>
    <row r="21" spans="3:33" x14ac:dyDescent="0.25">
      <c r="C21" s="1" t="s">
        <v>17</v>
      </c>
      <c r="D21" s="2">
        <v>10</v>
      </c>
      <c r="E21" s="2">
        <v>0</v>
      </c>
      <c r="G21" s="32"/>
      <c r="H21" s="20">
        <f>H20+D13</f>
        <v>67.040000000000006</v>
      </c>
      <c r="I21" s="20">
        <f>I19+P19</f>
        <v>22.80986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E13</f>
        <v>1.7124999999999999</v>
      </c>
      <c r="R21" s="20">
        <v>0</v>
      </c>
      <c r="S21" s="20">
        <v>0</v>
      </c>
      <c r="T21" s="20">
        <v>0</v>
      </c>
      <c r="U21" s="20"/>
      <c r="V21" s="20"/>
      <c r="W21" s="24"/>
      <c r="X21" s="20" t="s">
        <v>16</v>
      </c>
      <c r="Y21" s="20"/>
      <c r="Z21" s="20">
        <v>0</v>
      </c>
      <c r="AA21" s="20">
        <f>AA16</f>
        <v>82.660000000000011</v>
      </c>
      <c r="AB21" s="20">
        <v>0</v>
      </c>
      <c r="AC21" s="20">
        <f>AC16</f>
        <v>29.54626</v>
      </c>
      <c r="AD21" s="12"/>
    </row>
    <row r="22" spans="3:33" x14ac:dyDescent="0.25">
      <c r="G22" s="32" t="str">
        <f>C14</f>
        <v>Japan</v>
      </c>
      <c r="H22" s="20">
        <f>H21</f>
        <v>67.040000000000006</v>
      </c>
      <c r="I22" s="20">
        <f>I20+Q20</f>
        <v>24.522359999999999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f>E14</f>
        <v>4.9709000000000003</v>
      </c>
      <c r="S22" s="20">
        <v>0</v>
      </c>
      <c r="T22" s="20">
        <v>0</v>
      </c>
      <c r="U22" s="20"/>
      <c r="V22" s="20"/>
      <c r="W22" s="24"/>
      <c r="X22" s="24"/>
      <c r="Y22" s="24"/>
      <c r="Z22" s="24"/>
      <c r="AA22" s="24"/>
      <c r="AB22" s="24"/>
      <c r="AC22" s="24"/>
      <c r="AD22" s="12"/>
    </row>
    <row r="23" spans="3:33" x14ac:dyDescent="0.25">
      <c r="C23" s="8" t="s">
        <v>28</v>
      </c>
      <c r="D23" s="31" t="s">
        <v>27</v>
      </c>
      <c r="G23" s="32"/>
      <c r="H23" s="20">
        <f>H22+D14</f>
        <v>74.860000000000014</v>
      </c>
      <c r="I23" s="20">
        <f>I21+Q21</f>
        <v>24.522359999999999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f>E14</f>
        <v>4.9709000000000003</v>
      </c>
      <c r="S23" s="20">
        <v>0</v>
      </c>
      <c r="T23" s="20">
        <v>0</v>
      </c>
      <c r="U23" s="20"/>
      <c r="V23" s="20"/>
      <c r="W23" s="24"/>
      <c r="X23" s="20"/>
      <c r="Y23" s="20"/>
      <c r="Z23" s="20"/>
      <c r="AA23" s="20"/>
      <c r="AB23" s="20"/>
      <c r="AC23" s="20"/>
      <c r="AD23" s="12"/>
    </row>
    <row r="24" spans="3:33" x14ac:dyDescent="0.25">
      <c r="G24" s="32" t="str">
        <f>C15</f>
        <v>Lithuania</v>
      </c>
      <c r="H24" s="20">
        <f>H23</f>
        <v>74.860000000000014</v>
      </c>
      <c r="I24" s="20">
        <f>I22+R22</f>
        <v>29.493259999999999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f>E15</f>
        <v>5.2999999999999999E-2</v>
      </c>
      <c r="T24" s="20">
        <v>0</v>
      </c>
      <c r="U24" s="20"/>
      <c r="V24" s="20"/>
      <c r="W24" s="24"/>
      <c r="X24" s="24"/>
      <c r="Y24" s="24"/>
      <c r="Z24" s="24"/>
      <c r="AA24" s="24"/>
      <c r="AB24" s="24"/>
      <c r="AC24" s="24"/>
      <c r="AD24" s="12"/>
    </row>
    <row r="25" spans="3:33" x14ac:dyDescent="0.25">
      <c r="C25" s="4" t="s">
        <v>23</v>
      </c>
      <c r="G25" s="32"/>
      <c r="H25" s="20">
        <f>H24+D15</f>
        <v>82.660000000000011</v>
      </c>
      <c r="I25" s="20">
        <f>I23+R23</f>
        <v>29.493259999999999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f>E15</f>
        <v>5.2999999999999999E-2</v>
      </c>
      <c r="T25" s="20">
        <v>0</v>
      </c>
      <c r="U25" s="20"/>
      <c r="V25" s="20"/>
      <c r="W25" s="24"/>
      <c r="X25" s="24"/>
      <c r="Y25" s="24"/>
      <c r="Z25" s="24"/>
      <c r="AA25" s="24"/>
      <c r="AB25" s="24"/>
      <c r="AC25" s="24"/>
      <c r="AD25" s="12"/>
    </row>
    <row r="26" spans="3:33" x14ac:dyDescent="0.25">
      <c r="G26" s="32" t="str">
        <f>C21</f>
        <v>Border right &amp; top</v>
      </c>
      <c r="H26" s="20">
        <f>H25</f>
        <v>82.660000000000011</v>
      </c>
      <c r="I26" s="20">
        <f>I24+S24</f>
        <v>29.54626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f>E21</f>
        <v>0</v>
      </c>
      <c r="U26" s="20"/>
      <c r="V26" s="20"/>
      <c r="W26" s="24"/>
      <c r="X26" s="26"/>
      <c r="Y26" s="24"/>
      <c r="Z26" s="24"/>
      <c r="AA26" s="24"/>
      <c r="AB26" s="24"/>
      <c r="AC26" s="24"/>
      <c r="AD26" s="12"/>
    </row>
    <row r="27" spans="3:33" x14ac:dyDescent="0.25">
      <c r="C27" s="4" t="s">
        <v>8</v>
      </c>
      <c r="G27" s="32"/>
      <c r="H27" s="20">
        <f>H26+D21</f>
        <v>92.660000000000011</v>
      </c>
      <c r="I27" s="20">
        <f>I25+S25</f>
        <v>29.54626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f>E21</f>
        <v>0</v>
      </c>
      <c r="U27" s="20"/>
      <c r="V27" s="20"/>
      <c r="W27" s="24"/>
      <c r="X27" s="24"/>
      <c r="Y27" s="24"/>
      <c r="Z27" s="24"/>
      <c r="AA27" s="24"/>
      <c r="AB27" s="24"/>
      <c r="AC27" s="24"/>
      <c r="AD27" s="12"/>
    </row>
    <row r="28" spans="3:33" x14ac:dyDescent="0.25">
      <c r="C28" s="4" t="s">
        <v>12</v>
      </c>
      <c r="G28" s="27"/>
      <c r="H28" s="20">
        <f>H27</f>
        <v>92.660000000000011</v>
      </c>
      <c r="I28" s="20">
        <f>I27</f>
        <v>29.54626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f>E21</f>
        <v>0</v>
      </c>
      <c r="U28" s="20"/>
      <c r="V28" s="20"/>
      <c r="W28" s="24"/>
      <c r="X28" s="24"/>
      <c r="Y28" s="24"/>
      <c r="Z28" s="24"/>
      <c r="AA28" s="24"/>
      <c r="AB28" s="24"/>
      <c r="AC28" s="24"/>
      <c r="AD28" s="12"/>
    </row>
    <row r="29" spans="3:33" x14ac:dyDescent="0.25">
      <c r="C29" s="4" t="s">
        <v>9</v>
      </c>
      <c r="G29" s="2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4"/>
      <c r="AB29" s="24"/>
      <c r="AC29" s="24"/>
      <c r="AD29" s="12"/>
      <c r="AE29" s="7"/>
      <c r="AG29" s="7"/>
    </row>
    <row r="30" spans="3:33" x14ac:dyDescent="0.25">
      <c r="C30" s="4" t="s">
        <v>10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D30" s="12"/>
    </row>
    <row r="31" spans="3:33" x14ac:dyDescent="0.25">
      <c r="C31" s="9" t="s">
        <v>11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3:33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3:26" x14ac:dyDescent="0.25">
      <c r="C33" s="4" t="s">
        <v>15</v>
      </c>
      <c r="D33" s="17" t="s">
        <v>13</v>
      </c>
      <c r="E33" s="17" t="s">
        <v>14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3:26" x14ac:dyDescent="0.25">
      <c r="C34" s="11"/>
      <c r="D34" s="17"/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3:26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3:26" x14ac:dyDescent="0.25">
      <c r="C36" s="4" t="s">
        <v>20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3:26" x14ac:dyDescent="0.25">
      <c r="C37" s="29" t="s">
        <v>22</v>
      </c>
      <c r="D37" s="10"/>
      <c r="E37" s="10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3:26" x14ac:dyDescent="0.25">
      <c r="C38" s="6"/>
      <c r="D38" s="10"/>
      <c r="E38" s="10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3:26" x14ac:dyDescent="0.25">
      <c r="C39" s="6"/>
      <c r="D39" s="10"/>
      <c r="E39" s="10"/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3:26" x14ac:dyDescent="0.25">
      <c r="C40" s="6"/>
      <c r="D40" s="10"/>
      <c r="E40" s="1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3" spans="3:26" x14ac:dyDescent="0.25">
      <c r="C43" s="8" t="s">
        <v>40</v>
      </c>
      <c r="D43" s="33" t="s">
        <v>41</v>
      </c>
    </row>
  </sheetData>
  <mergeCells count="11">
    <mergeCell ref="G18:G19"/>
    <mergeCell ref="G20:G21"/>
    <mergeCell ref="G22:G23"/>
    <mergeCell ref="G24:G25"/>
    <mergeCell ref="G26:G27"/>
    <mergeCell ref="G16:G17"/>
    <mergeCell ref="G6:G7"/>
    <mergeCell ref="G8:G9"/>
    <mergeCell ref="G10:G11"/>
    <mergeCell ref="G12:G13"/>
    <mergeCell ref="G14:G15"/>
  </mergeCells>
  <hyperlinks>
    <hyperlink ref="C31" r:id="rId1" xr:uid="{9DA933FA-FF8A-4C6C-9D96-951F4384588F}"/>
    <hyperlink ref="D33" r:id="rId2" xr:uid="{42E0861D-A5F8-4862-B6D7-51A03B2D5F83}"/>
    <hyperlink ref="E33" r:id="rId3" xr:uid="{CFF0835C-47C2-4AFA-ACB3-D4B5ED86366B}"/>
    <hyperlink ref="C37" r:id="rId4" xr:uid="{FF2844E1-9EEB-4723-955E-85DF6D0BAA11}"/>
    <hyperlink ref="D23" r:id="rId5" xr:uid="{E8583111-8EE2-49FE-9FA2-0B4F7283C4C8}"/>
    <hyperlink ref="D43" r:id="rId6" xr:uid="{BB72393C-58FA-4635-9E3F-D28921A9B53E}"/>
  </hyperlinks>
  <pageMargins left="0.70866141732283472" right="0.70866141732283472" top="0.74803149606299213" bottom="0.74803149606299213" header="0.31496062992125984" footer="0.31496062992125984"/>
  <pageSetup paperSize="9" scale="59" orientation="landscape" horizontalDpi="4294967294" verticalDpi="0" r:id="rId7"/>
  <headerFooter>
    <oddFooter>&amp;L&amp;F&amp;R&amp;A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190F-2F7F-487A-9CA5-058D10958BBC}">
  <sheetPr>
    <pageSetUpPr fitToPage="1"/>
  </sheetPr>
  <dimension ref="A1:AK45"/>
  <sheetViews>
    <sheetView zoomScale="70" zoomScaleNormal="70" workbookViewId="0"/>
  </sheetViews>
  <sheetFormatPr baseColWidth="10" defaultColWidth="9.140625" defaultRowHeight="15" x14ac:dyDescent="0.25"/>
  <cols>
    <col min="1" max="1" width="3.85546875" style="4" customWidth="1"/>
    <col min="2" max="2" width="4.42578125" style="4" customWidth="1"/>
    <col min="3" max="3" width="21.28515625" style="4" customWidth="1"/>
    <col min="4" max="5" width="16.7109375" style="13" customWidth="1"/>
    <col min="6" max="6" width="10.7109375" style="4" customWidth="1"/>
    <col min="7" max="29" width="4.7109375" style="7" customWidth="1"/>
    <col min="30" max="16384" width="9.140625" style="4"/>
  </cols>
  <sheetData>
    <row r="1" spans="1:37" ht="18.75" x14ac:dyDescent="0.3">
      <c r="A1" s="28" t="s">
        <v>21</v>
      </c>
    </row>
    <row r="3" spans="1:37" x14ac:dyDescent="0.25">
      <c r="AD3" s="12"/>
    </row>
    <row r="4" spans="1:37" x14ac:dyDescent="0.25">
      <c r="D4" s="14"/>
      <c r="E4" s="14"/>
      <c r="AD4" s="12"/>
    </row>
    <row r="5" spans="1:37" ht="92.25" customHeight="1" x14ac:dyDescent="0.25">
      <c r="B5" s="1"/>
      <c r="C5" s="5" t="s">
        <v>26</v>
      </c>
      <c r="D5" s="15" t="s">
        <v>42</v>
      </c>
      <c r="E5" s="15" t="s">
        <v>39</v>
      </c>
      <c r="G5" s="20"/>
      <c r="H5" s="21" t="s">
        <v>1</v>
      </c>
      <c r="I5" s="22" t="s">
        <v>0</v>
      </c>
      <c r="J5" s="23" t="str">
        <f>C6</f>
        <v>USA</v>
      </c>
      <c r="K5" s="23" t="str">
        <f>C7</f>
        <v>Singapore</v>
      </c>
      <c r="L5" s="23" t="str">
        <f>C8</f>
        <v>Sweden</v>
      </c>
      <c r="M5" s="23" t="str">
        <f>C9</f>
        <v>Denmark</v>
      </c>
      <c r="N5" s="23" t="str">
        <f>C10</f>
        <v>Switzerland</v>
      </c>
      <c r="O5" s="23" t="str">
        <f>C11</f>
        <v>Finland</v>
      </c>
      <c r="P5" s="23" t="str">
        <f>C12</f>
        <v>Luxembourg</v>
      </c>
      <c r="Q5" s="23" t="str">
        <f>C13</f>
        <v>Canada</v>
      </c>
      <c r="R5" s="23" t="str">
        <f>C14</f>
        <v>Japan</v>
      </c>
      <c r="S5" s="23" t="str">
        <f>C15</f>
        <v>Lithuania</v>
      </c>
      <c r="T5" s="23" t="str">
        <f>C21</f>
        <v>Border right &amp; top</v>
      </c>
      <c r="U5" s="23"/>
      <c r="V5" s="23"/>
      <c r="W5" s="2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  <c r="AD5" s="12"/>
      <c r="AK5" s="30"/>
    </row>
    <row r="6" spans="1:37" x14ac:dyDescent="0.25">
      <c r="B6" s="1">
        <v>1</v>
      </c>
      <c r="C6" s="1" t="s">
        <v>30</v>
      </c>
      <c r="D6" s="2">
        <v>19.765000000000001</v>
      </c>
      <c r="E6" s="2">
        <v>20.494</v>
      </c>
      <c r="G6" s="32" t="str">
        <f>C6</f>
        <v>USA</v>
      </c>
      <c r="H6" s="20">
        <v>0</v>
      </c>
      <c r="I6" s="20">
        <v>0</v>
      </c>
      <c r="J6" s="20">
        <f>E6</f>
        <v>20.494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/>
      <c r="V6" s="20"/>
      <c r="W6" s="24"/>
      <c r="X6" s="20"/>
      <c r="Y6" s="20"/>
      <c r="Z6" s="20">
        <v>0</v>
      </c>
      <c r="AA6" s="20">
        <f>AA16</f>
        <v>34.2059</v>
      </c>
      <c r="AB6" s="20">
        <v>0</v>
      </c>
      <c r="AC6" s="20">
        <f>AC16</f>
        <v>29.54626</v>
      </c>
      <c r="AD6" s="12"/>
      <c r="AK6" s="10"/>
    </row>
    <row r="7" spans="1:37" x14ac:dyDescent="0.25">
      <c r="B7" s="1">
        <v>2</v>
      </c>
      <c r="C7" s="1" t="s">
        <v>31</v>
      </c>
      <c r="D7" s="2">
        <v>1.32</v>
      </c>
      <c r="E7" s="2">
        <v>0.36399999999999999</v>
      </c>
      <c r="G7" s="32"/>
      <c r="H7" s="20">
        <f>H6+D6</f>
        <v>19.765000000000001</v>
      </c>
      <c r="I7" s="20">
        <v>0</v>
      </c>
      <c r="J7" s="20">
        <f>E6</f>
        <v>20.494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/>
      <c r="V7" s="20"/>
      <c r="W7" s="24"/>
      <c r="X7" s="20">
        <f t="shared" ref="X7:Y16" si="0">D6</f>
        <v>19.765000000000001</v>
      </c>
      <c r="Y7" s="20">
        <f t="shared" si="0"/>
        <v>20.494</v>
      </c>
      <c r="Z7" s="20">
        <v>0</v>
      </c>
      <c r="AA7" s="20">
        <f>Z7+X7</f>
        <v>19.765000000000001</v>
      </c>
      <c r="AB7" s="20">
        <v>0</v>
      </c>
      <c r="AC7" s="20">
        <f>AB7+Y7</f>
        <v>20.494</v>
      </c>
      <c r="AD7" s="12"/>
      <c r="AK7" s="10"/>
    </row>
    <row r="8" spans="1:37" x14ac:dyDescent="0.25">
      <c r="B8" s="1">
        <v>3</v>
      </c>
      <c r="C8" s="1" t="s">
        <v>32</v>
      </c>
      <c r="D8" s="2">
        <v>0.99390000000000001</v>
      </c>
      <c r="E8" s="2">
        <v>0.55100000000000005</v>
      </c>
      <c r="G8" s="32" t="str">
        <f>C7</f>
        <v>Singapore</v>
      </c>
      <c r="H8" s="20">
        <f>H7</f>
        <v>19.765000000000001</v>
      </c>
      <c r="I8" s="20">
        <f>E6</f>
        <v>20.494</v>
      </c>
      <c r="J8" s="20">
        <v>0</v>
      </c>
      <c r="K8" s="20">
        <f>E7</f>
        <v>0.36399999999999999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/>
      <c r="V8" s="20"/>
      <c r="W8" s="24"/>
      <c r="X8" s="20">
        <f t="shared" si="0"/>
        <v>1.32</v>
      </c>
      <c r="Y8" s="20">
        <f t="shared" si="0"/>
        <v>0.36399999999999999</v>
      </c>
      <c r="Z8" s="20">
        <f>AA7</f>
        <v>19.765000000000001</v>
      </c>
      <c r="AA8" s="20">
        <f>Z8+X8</f>
        <v>21.085000000000001</v>
      </c>
      <c r="AB8" s="20">
        <f>AC7</f>
        <v>20.494</v>
      </c>
      <c r="AC8" s="20">
        <f>AB8+Y8</f>
        <v>20.858000000000001</v>
      </c>
      <c r="AD8" s="12"/>
      <c r="AK8" s="10"/>
    </row>
    <row r="9" spans="1:37" x14ac:dyDescent="0.25">
      <c r="B9" s="1">
        <v>4</v>
      </c>
      <c r="C9" s="1" t="s">
        <v>33</v>
      </c>
      <c r="D9" s="2">
        <v>0.49099999999999999</v>
      </c>
      <c r="E9" s="2">
        <v>0.35199999999999998</v>
      </c>
      <c r="G9" s="32"/>
      <c r="H9" s="20">
        <f>H8+D7</f>
        <v>21.085000000000001</v>
      </c>
      <c r="I9" s="20">
        <f>E6</f>
        <v>20.494</v>
      </c>
      <c r="J9" s="20">
        <v>0</v>
      </c>
      <c r="K9" s="20">
        <f>E7</f>
        <v>0.36399999999999999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/>
      <c r="V9" s="20"/>
      <c r="W9" s="24"/>
      <c r="X9" s="20">
        <f t="shared" si="0"/>
        <v>0.99390000000000001</v>
      </c>
      <c r="Y9" s="20">
        <f t="shared" si="0"/>
        <v>0.55100000000000005</v>
      </c>
      <c r="Z9" s="20">
        <f t="shared" ref="Z9:Z17" si="1">AA8</f>
        <v>21.085000000000001</v>
      </c>
      <c r="AA9" s="20">
        <f t="shared" ref="AA9:AA16" si="2">Z9+X9</f>
        <v>22.078900000000001</v>
      </c>
      <c r="AB9" s="20">
        <f t="shared" ref="AB9:AB17" si="3">AC8</f>
        <v>20.858000000000001</v>
      </c>
      <c r="AC9" s="20">
        <f t="shared" ref="AC9:AC16" si="4">AB9+Y9</f>
        <v>21.408999999999999</v>
      </c>
      <c r="AD9" s="12"/>
      <c r="AK9" s="10"/>
    </row>
    <row r="10" spans="1:37" x14ac:dyDescent="0.25">
      <c r="B10" s="1">
        <v>5</v>
      </c>
      <c r="C10" s="1" t="s">
        <v>34</v>
      </c>
      <c r="D10" s="2">
        <v>1.82</v>
      </c>
      <c r="E10" s="2">
        <v>0.70550000000000002</v>
      </c>
      <c r="G10" s="32" t="str">
        <f>C8</f>
        <v>Sweden</v>
      </c>
      <c r="H10" s="20">
        <f>H9</f>
        <v>21.085000000000001</v>
      </c>
      <c r="I10" s="20">
        <f>I8+K8</f>
        <v>20.858000000000001</v>
      </c>
      <c r="J10" s="20">
        <v>0</v>
      </c>
      <c r="K10" s="20">
        <v>0</v>
      </c>
      <c r="L10" s="20">
        <f>E8</f>
        <v>0.55100000000000005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/>
      <c r="V10" s="20"/>
      <c r="W10" s="24"/>
      <c r="X10" s="20">
        <f t="shared" si="0"/>
        <v>0.49099999999999999</v>
      </c>
      <c r="Y10" s="20">
        <f t="shared" si="0"/>
        <v>0.35199999999999998</v>
      </c>
      <c r="Z10" s="20">
        <f t="shared" si="1"/>
        <v>22.078900000000001</v>
      </c>
      <c r="AA10" s="20">
        <f t="shared" si="2"/>
        <v>22.569900000000001</v>
      </c>
      <c r="AB10" s="20">
        <f t="shared" si="3"/>
        <v>21.408999999999999</v>
      </c>
      <c r="AC10" s="20">
        <f t="shared" si="4"/>
        <v>21.760999999999999</v>
      </c>
      <c r="AD10" s="12"/>
      <c r="AK10" s="10"/>
    </row>
    <row r="11" spans="1:37" x14ac:dyDescent="0.25">
      <c r="B11" s="1">
        <v>6</v>
      </c>
      <c r="C11" s="1" t="s">
        <v>35</v>
      </c>
      <c r="D11" s="2">
        <v>0.48299999999999998</v>
      </c>
      <c r="E11" s="2">
        <v>0.27395999999999998</v>
      </c>
      <c r="G11" s="32"/>
      <c r="H11" s="20">
        <f>H10+D8</f>
        <v>22.078900000000001</v>
      </c>
      <c r="I11" s="20">
        <f>I9+K9</f>
        <v>20.858000000000001</v>
      </c>
      <c r="J11" s="20">
        <v>0</v>
      </c>
      <c r="K11" s="20">
        <v>0</v>
      </c>
      <c r="L11" s="20">
        <f>E8</f>
        <v>0.55100000000000005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/>
      <c r="V11" s="20"/>
      <c r="W11" s="24"/>
      <c r="X11" s="20">
        <f t="shared" si="0"/>
        <v>1.82</v>
      </c>
      <c r="Y11" s="20">
        <f t="shared" si="0"/>
        <v>0.70550000000000002</v>
      </c>
      <c r="Z11" s="20">
        <f t="shared" si="1"/>
        <v>22.569900000000001</v>
      </c>
      <c r="AA11" s="20">
        <f t="shared" si="2"/>
        <v>24.389900000000001</v>
      </c>
      <c r="AB11" s="20">
        <f t="shared" si="3"/>
        <v>21.760999999999999</v>
      </c>
      <c r="AC11" s="20">
        <f t="shared" si="4"/>
        <v>22.4665</v>
      </c>
      <c r="AD11" s="12"/>
      <c r="AK11" s="10"/>
    </row>
    <row r="12" spans="1:37" x14ac:dyDescent="0.25">
      <c r="B12" s="1">
        <v>7</v>
      </c>
      <c r="C12" s="1" t="s">
        <v>36</v>
      </c>
      <c r="D12" s="2">
        <v>3.7810000000000001</v>
      </c>
      <c r="E12" s="2">
        <v>6.9400000000000003E-2</v>
      </c>
      <c r="G12" s="32" t="str">
        <f>C9</f>
        <v>Denmark</v>
      </c>
      <c r="H12" s="20">
        <f>H11</f>
        <v>22.078900000000001</v>
      </c>
      <c r="I12" s="20">
        <f>I10+L10</f>
        <v>21.408999999999999</v>
      </c>
      <c r="J12" s="20">
        <v>0</v>
      </c>
      <c r="K12" s="20">
        <v>0</v>
      </c>
      <c r="L12" s="20">
        <v>0</v>
      </c>
      <c r="M12" s="20">
        <f>E9</f>
        <v>0.35199999999999998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/>
      <c r="V12" s="20"/>
      <c r="W12" s="24"/>
      <c r="X12" s="20">
        <f t="shared" si="0"/>
        <v>0.48299999999999998</v>
      </c>
      <c r="Y12" s="20">
        <f t="shared" si="0"/>
        <v>0.27395999999999998</v>
      </c>
      <c r="Z12" s="20">
        <f t="shared" si="1"/>
        <v>24.389900000000001</v>
      </c>
      <c r="AA12" s="20">
        <f t="shared" si="2"/>
        <v>24.872900000000001</v>
      </c>
      <c r="AB12" s="20">
        <f t="shared" si="3"/>
        <v>22.4665</v>
      </c>
      <c r="AC12" s="20">
        <f t="shared" si="4"/>
        <v>22.740459999999999</v>
      </c>
      <c r="AD12" s="12"/>
      <c r="AK12" s="10"/>
    </row>
    <row r="13" spans="1:37" x14ac:dyDescent="0.25">
      <c r="B13" s="1">
        <v>8</v>
      </c>
      <c r="C13" s="1" t="s">
        <v>37</v>
      </c>
      <c r="D13" s="2">
        <v>1.93</v>
      </c>
      <c r="E13" s="2">
        <v>1.7124999999999999</v>
      </c>
      <c r="G13" s="32"/>
      <c r="H13" s="20">
        <f>H12+D9</f>
        <v>22.569900000000001</v>
      </c>
      <c r="I13" s="20">
        <f>I11+L11</f>
        <v>21.408999999999999</v>
      </c>
      <c r="J13" s="20">
        <v>0</v>
      </c>
      <c r="K13" s="20">
        <v>0</v>
      </c>
      <c r="L13" s="20">
        <v>0</v>
      </c>
      <c r="M13" s="20">
        <f>E9</f>
        <v>0.35199999999999998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/>
      <c r="V13" s="20"/>
      <c r="W13" s="24"/>
      <c r="X13" s="20">
        <f t="shared" si="0"/>
        <v>3.7810000000000001</v>
      </c>
      <c r="Y13" s="20">
        <f t="shared" si="0"/>
        <v>6.9400000000000003E-2</v>
      </c>
      <c r="Z13" s="20">
        <f t="shared" si="1"/>
        <v>24.872900000000001</v>
      </c>
      <c r="AA13" s="20">
        <f t="shared" si="2"/>
        <v>28.6539</v>
      </c>
      <c r="AB13" s="20">
        <f t="shared" si="3"/>
        <v>22.740459999999999</v>
      </c>
      <c r="AC13" s="20">
        <f t="shared" si="4"/>
        <v>22.80986</v>
      </c>
      <c r="AD13" s="12"/>
      <c r="AK13" s="10"/>
    </row>
    <row r="14" spans="1:37" x14ac:dyDescent="0.25">
      <c r="B14" s="1">
        <v>9</v>
      </c>
      <c r="C14" s="1" t="s">
        <v>19</v>
      </c>
      <c r="D14" s="2">
        <v>3.5859999999999999</v>
      </c>
      <c r="E14" s="2">
        <v>4.9709000000000003</v>
      </c>
      <c r="G14" s="32" t="str">
        <f>C10</f>
        <v>Switzerland</v>
      </c>
      <c r="H14" s="20">
        <f>H13</f>
        <v>22.569900000000001</v>
      </c>
      <c r="I14" s="20">
        <f>I12+M12</f>
        <v>21.760999999999999</v>
      </c>
      <c r="J14" s="20">
        <v>0</v>
      </c>
      <c r="K14" s="20">
        <v>0</v>
      </c>
      <c r="L14" s="20">
        <v>0</v>
      </c>
      <c r="M14" s="20">
        <v>0</v>
      </c>
      <c r="N14" s="20">
        <f>E10</f>
        <v>0.70550000000000002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/>
      <c r="V14" s="20"/>
      <c r="W14" s="24"/>
      <c r="X14" s="20">
        <f t="shared" si="0"/>
        <v>1.93</v>
      </c>
      <c r="Y14" s="20">
        <f t="shared" si="0"/>
        <v>1.7124999999999999</v>
      </c>
      <c r="Z14" s="20">
        <f t="shared" si="1"/>
        <v>28.6539</v>
      </c>
      <c r="AA14" s="20">
        <f t="shared" si="2"/>
        <v>30.5839</v>
      </c>
      <c r="AB14" s="20">
        <f t="shared" si="3"/>
        <v>22.80986</v>
      </c>
      <c r="AC14" s="20">
        <f t="shared" si="4"/>
        <v>24.522359999999999</v>
      </c>
      <c r="AD14" s="12"/>
      <c r="AK14" s="10"/>
    </row>
    <row r="15" spans="1:37" x14ac:dyDescent="0.25">
      <c r="B15" s="1">
        <v>10</v>
      </c>
      <c r="C15" s="1" t="s">
        <v>38</v>
      </c>
      <c r="D15" s="2">
        <v>3.5999999999999997E-2</v>
      </c>
      <c r="E15" s="2">
        <v>5.2999999999999999E-2</v>
      </c>
      <c r="G15" s="32"/>
      <c r="H15" s="20">
        <f>H14+D10</f>
        <v>24.389900000000001</v>
      </c>
      <c r="I15" s="20">
        <f>I13+M13</f>
        <v>21.760999999999999</v>
      </c>
      <c r="J15" s="20">
        <v>0</v>
      </c>
      <c r="K15" s="20">
        <v>0</v>
      </c>
      <c r="L15" s="20">
        <v>0</v>
      </c>
      <c r="M15" s="20">
        <v>0</v>
      </c>
      <c r="N15" s="20">
        <f>E10</f>
        <v>0.70550000000000002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/>
      <c r="V15" s="20"/>
      <c r="W15" s="24"/>
      <c r="X15" s="20">
        <f t="shared" si="0"/>
        <v>3.5859999999999999</v>
      </c>
      <c r="Y15" s="20">
        <f t="shared" si="0"/>
        <v>4.9709000000000003</v>
      </c>
      <c r="Z15" s="20">
        <f t="shared" si="1"/>
        <v>30.5839</v>
      </c>
      <c r="AA15" s="20">
        <f t="shared" si="2"/>
        <v>34.169899999999998</v>
      </c>
      <c r="AB15" s="20">
        <f t="shared" si="3"/>
        <v>24.522359999999999</v>
      </c>
      <c r="AC15" s="20">
        <f t="shared" si="4"/>
        <v>29.493259999999999</v>
      </c>
      <c r="AD15" s="12"/>
      <c r="AK15" s="10"/>
    </row>
    <row r="16" spans="1:37" x14ac:dyDescent="0.25">
      <c r="G16" s="32" t="str">
        <f>C11</f>
        <v>Finland</v>
      </c>
      <c r="H16" s="20">
        <f>H15</f>
        <v>24.389900000000001</v>
      </c>
      <c r="I16" s="20">
        <f>I14+N14</f>
        <v>22.4665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>E11</f>
        <v>0.27395999999999998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/>
      <c r="V16" s="20"/>
      <c r="W16" s="24"/>
      <c r="X16" s="20">
        <f t="shared" si="0"/>
        <v>3.5999999999999997E-2</v>
      </c>
      <c r="Y16" s="20">
        <f t="shared" si="0"/>
        <v>5.2999999999999999E-2</v>
      </c>
      <c r="Z16" s="20">
        <f t="shared" si="1"/>
        <v>34.169899999999998</v>
      </c>
      <c r="AA16" s="20">
        <f t="shared" si="2"/>
        <v>34.2059</v>
      </c>
      <c r="AB16" s="20">
        <f t="shared" si="3"/>
        <v>29.493259999999999</v>
      </c>
      <c r="AC16" s="20">
        <f t="shared" si="4"/>
        <v>29.54626</v>
      </c>
      <c r="AD16" s="12"/>
    </row>
    <row r="17" spans="3:33" x14ac:dyDescent="0.25">
      <c r="C17" s="3" t="s">
        <v>18</v>
      </c>
      <c r="D17" s="2">
        <f>SUM(D6:D15)</f>
        <v>34.2059</v>
      </c>
      <c r="E17" s="2">
        <f>SUM(E6:E15)</f>
        <v>29.54626</v>
      </c>
      <c r="G17" s="32"/>
      <c r="H17" s="20">
        <f>H16+D11</f>
        <v>24.872900000000001</v>
      </c>
      <c r="I17" s="20">
        <f>I15+N15</f>
        <v>22.4665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>E11</f>
        <v>0.27395999999999998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/>
      <c r="V17" s="20"/>
      <c r="W17" s="24"/>
      <c r="X17" s="20"/>
      <c r="Y17" s="20"/>
      <c r="Z17" s="20">
        <f t="shared" si="1"/>
        <v>34.2059</v>
      </c>
      <c r="AA17" s="20"/>
      <c r="AB17" s="20">
        <f t="shared" si="3"/>
        <v>29.54626</v>
      </c>
      <c r="AC17" s="20"/>
      <c r="AD17" s="12"/>
    </row>
    <row r="18" spans="3:33" x14ac:dyDescent="0.25">
      <c r="G18" s="32" t="str">
        <f>C12</f>
        <v>Luxembourg</v>
      </c>
      <c r="H18" s="20">
        <f>H17</f>
        <v>24.872900000000001</v>
      </c>
      <c r="I18" s="20">
        <f>I16+O16</f>
        <v>22.740459999999999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>E12</f>
        <v>6.9400000000000003E-2</v>
      </c>
      <c r="Q18" s="20">
        <v>0</v>
      </c>
      <c r="R18" s="20">
        <v>0</v>
      </c>
      <c r="S18" s="20">
        <v>0</v>
      </c>
      <c r="T18" s="20">
        <v>0</v>
      </c>
      <c r="U18" s="20"/>
      <c r="V18" s="20"/>
      <c r="W18" s="24"/>
      <c r="X18" s="20"/>
      <c r="Y18" s="20"/>
      <c r="Z18" s="20"/>
      <c r="AA18" s="20"/>
      <c r="AB18" s="20"/>
      <c r="AC18" s="20"/>
      <c r="AD18" s="12"/>
    </row>
    <row r="19" spans="3:33" x14ac:dyDescent="0.25">
      <c r="G19" s="32"/>
      <c r="H19" s="20">
        <f>H18+D12</f>
        <v>28.6539</v>
      </c>
      <c r="I19" s="20">
        <f>I17+O17</f>
        <v>22.740459999999999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>E12</f>
        <v>6.9400000000000003E-2</v>
      </c>
      <c r="Q19" s="20">
        <v>0</v>
      </c>
      <c r="R19" s="20">
        <v>0</v>
      </c>
      <c r="S19" s="20">
        <v>0</v>
      </c>
      <c r="T19" s="20">
        <v>0</v>
      </c>
      <c r="U19" s="20"/>
      <c r="V19" s="20"/>
      <c r="W19" s="24"/>
      <c r="X19" s="24"/>
      <c r="Y19" s="24"/>
      <c r="Z19" s="24"/>
      <c r="AA19" s="24"/>
      <c r="AB19" s="24"/>
      <c r="AC19" s="24"/>
      <c r="AD19" s="12"/>
    </row>
    <row r="20" spans="3:33" x14ac:dyDescent="0.25">
      <c r="C20" s="1"/>
      <c r="D20" s="16" t="s">
        <v>24</v>
      </c>
      <c r="E20" s="16" t="s">
        <v>25</v>
      </c>
      <c r="G20" s="32" t="str">
        <f>C13</f>
        <v>Canada</v>
      </c>
      <c r="H20" s="20">
        <f>H19</f>
        <v>28.6539</v>
      </c>
      <c r="I20" s="20">
        <f>I18+P18</f>
        <v>22.80986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>E13</f>
        <v>1.7124999999999999</v>
      </c>
      <c r="R20" s="20">
        <v>0</v>
      </c>
      <c r="S20" s="20">
        <v>0</v>
      </c>
      <c r="T20" s="20">
        <v>0</v>
      </c>
      <c r="U20" s="20"/>
      <c r="V20" s="20"/>
      <c r="W20" s="24"/>
      <c r="X20" s="24"/>
      <c r="Y20" s="24"/>
      <c r="Z20" s="24"/>
      <c r="AA20" s="24"/>
      <c r="AB20" s="24"/>
      <c r="AC20" s="24"/>
      <c r="AD20" s="12"/>
    </row>
    <row r="21" spans="3:33" x14ac:dyDescent="0.25">
      <c r="C21" s="1" t="s">
        <v>17</v>
      </c>
      <c r="D21" s="2">
        <v>5</v>
      </c>
      <c r="E21" s="2">
        <v>0</v>
      </c>
      <c r="G21" s="32"/>
      <c r="H21" s="20">
        <f>H20+D13</f>
        <v>30.5839</v>
      </c>
      <c r="I21" s="20">
        <f>I19+P19</f>
        <v>22.80986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E13</f>
        <v>1.7124999999999999</v>
      </c>
      <c r="R21" s="20">
        <v>0</v>
      </c>
      <c r="S21" s="20">
        <v>0</v>
      </c>
      <c r="T21" s="20">
        <v>0</v>
      </c>
      <c r="U21" s="20"/>
      <c r="V21" s="20"/>
      <c r="W21" s="24"/>
      <c r="X21" s="20" t="s">
        <v>16</v>
      </c>
      <c r="Y21" s="20"/>
      <c r="Z21" s="20">
        <v>0</v>
      </c>
      <c r="AA21" s="20">
        <f>AA16</f>
        <v>34.2059</v>
      </c>
      <c r="AB21" s="20">
        <v>0</v>
      </c>
      <c r="AC21" s="20">
        <f>AC16</f>
        <v>29.54626</v>
      </c>
      <c r="AD21" s="12"/>
    </row>
    <row r="22" spans="3:33" x14ac:dyDescent="0.25">
      <c r="G22" s="32" t="str">
        <f>C14</f>
        <v>Japan</v>
      </c>
      <c r="H22" s="20">
        <f>H21</f>
        <v>30.5839</v>
      </c>
      <c r="I22" s="20">
        <f>I20+Q20</f>
        <v>24.522359999999999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f>E14</f>
        <v>4.9709000000000003</v>
      </c>
      <c r="S22" s="20">
        <v>0</v>
      </c>
      <c r="T22" s="20">
        <v>0</v>
      </c>
      <c r="U22" s="20"/>
      <c r="V22" s="20"/>
      <c r="W22" s="24"/>
      <c r="X22" s="24"/>
      <c r="Y22" s="24"/>
      <c r="Z22" s="24"/>
      <c r="AA22" s="24"/>
      <c r="AB22" s="24"/>
      <c r="AC22" s="24"/>
      <c r="AD22" s="12"/>
    </row>
    <row r="23" spans="3:33" x14ac:dyDescent="0.25">
      <c r="C23" s="8" t="s">
        <v>28</v>
      </c>
      <c r="D23" s="31" t="s">
        <v>27</v>
      </c>
      <c r="G23" s="32"/>
      <c r="H23" s="20">
        <f>H22+D14</f>
        <v>34.169899999999998</v>
      </c>
      <c r="I23" s="20">
        <f>I21+Q21</f>
        <v>24.522359999999999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f>E14</f>
        <v>4.9709000000000003</v>
      </c>
      <c r="S23" s="20">
        <v>0</v>
      </c>
      <c r="T23" s="20">
        <v>0</v>
      </c>
      <c r="U23" s="20"/>
      <c r="V23" s="20"/>
      <c r="W23" s="24"/>
      <c r="X23" s="20"/>
      <c r="Y23" s="20"/>
      <c r="Z23" s="20"/>
      <c r="AA23" s="20"/>
      <c r="AB23" s="20"/>
      <c r="AC23" s="20"/>
      <c r="AD23" s="12"/>
    </row>
    <row r="24" spans="3:33" x14ac:dyDescent="0.25">
      <c r="G24" s="32" t="str">
        <f>C15</f>
        <v>Lithuania</v>
      </c>
      <c r="H24" s="20">
        <f>H23</f>
        <v>34.169899999999998</v>
      </c>
      <c r="I24" s="20">
        <f>I22+R22</f>
        <v>29.493259999999999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f>E15</f>
        <v>5.2999999999999999E-2</v>
      </c>
      <c r="T24" s="20">
        <v>0</v>
      </c>
      <c r="U24" s="20"/>
      <c r="V24" s="20"/>
      <c r="W24" s="24"/>
      <c r="X24" s="24"/>
      <c r="Y24" s="24"/>
      <c r="Z24" s="24"/>
      <c r="AA24" s="24"/>
      <c r="AB24" s="24"/>
      <c r="AC24" s="24"/>
      <c r="AD24" s="12"/>
    </row>
    <row r="25" spans="3:33" x14ac:dyDescent="0.25">
      <c r="C25" s="4" t="s">
        <v>23</v>
      </c>
      <c r="G25" s="32"/>
      <c r="H25" s="20">
        <f>H24+D15</f>
        <v>34.2059</v>
      </c>
      <c r="I25" s="20">
        <f>I23+R23</f>
        <v>29.493259999999999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f>E15</f>
        <v>5.2999999999999999E-2</v>
      </c>
      <c r="T25" s="20">
        <v>0</v>
      </c>
      <c r="U25" s="20"/>
      <c r="V25" s="20"/>
      <c r="W25" s="24"/>
      <c r="X25" s="24"/>
      <c r="Y25" s="24"/>
      <c r="Z25" s="24"/>
      <c r="AA25" s="24"/>
      <c r="AB25" s="24"/>
      <c r="AC25" s="24"/>
      <c r="AD25" s="12"/>
    </row>
    <row r="26" spans="3:33" x14ac:dyDescent="0.25">
      <c r="G26" s="32" t="str">
        <f>C21</f>
        <v>Border right &amp; top</v>
      </c>
      <c r="H26" s="20">
        <f>H25</f>
        <v>34.2059</v>
      </c>
      <c r="I26" s="20">
        <f>I24+S24</f>
        <v>29.54626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f>E21</f>
        <v>0</v>
      </c>
      <c r="U26" s="20"/>
      <c r="V26" s="20"/>
      <c r="W26" s="24"/>
      <c r="X26" s="26"/>
      <c r="Y26" s="24"/>
      <c r="Z26" s="24"/>
      <c r="AA26" s="24"/>
      <c r="AB26" s="24"/>
      <c r="AC26" s="24"/>
      <c r="AD26" s="12"/>
    </row>
    <row r="27" spans="3:33" x14ac:dyDescent="0.25">
      <c r="C27" s="4" t="s">
        <v>8</v>
      </c>
      <c r="G27" s="32"/>
      <c r="H27" s="20">
        <f>H26+D21</f>
        <v>39.2059</v>
      </c>
      <c r="I27" s="20">
        <f>I25+S25</f>
        <v>29.54626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f>E21</f>
        <v>0</v>
      </c>
      <c r="U27" s="20"/>
      <c r="V27" s="20"/>
      <c r="W27" s="24"/>
      <c r="X27" s="24"/>
      <c r="Y27" s="24"/>
      <c r="Z27" s="24"/>
      <c r="AA27" s="24"/>
      <c r="AB27" s="24"/>
      <c r="AC27" s="24"/>
      <c r="AD27" s="12"/>
    </row>
    <row r="28" spans="3:33" x14ac:dyDescent="0.25">
      <c r="C28" s="4" t="s">
        <v>12</v>
      </c>
      <c r="G28" s="27"/>
      <c r="H28" s="20">
        <f>H27</f>
        <v>39.2059</v>
      </c>
      <c r="I28" s="20">
        <f>I27</f>
        <v>29.54626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f>E21</f>
        <v>0</v>
      </c>
      <c r="U28" s="20"/>
      <c r="V28" s="20"/>
      <c r="W28" s="24"/>
      <c r="X28" s="24"/>
      <c r="Y28" s="24"/>
      <c r="Z28" s="24"/>
      <c r="AA28" s="24"/>
      <c r="AB28" s="24"/>
      <c r="AC28" s="24"/>
      <c r="AD28" s="12"/>
    </row>
    <row r="29" spans="3:33" x14ac:dyDescent="0.25">
      <c r="C29" s="4" t="s">
        <v>9</v>
      </c>
      <c r="G29" s="2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4"/>
      <c r="AB29" s="24"/>
      <c r="AC29" s="24"/>
      <c r="AD29" s="12"/>
      <c r="AE29" s="7"/>
      <c r="AG29" s="7"/>
    </row>
    <row r="30" spans="3:33" x14ac:dyDescent="0.25">
      <c r="C30" s="4" t="s">
        <v>10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D30" s="12"/>
    </row>
    <row r="31" spans="3:33" x14ac:dyDescent="0.25">
      <c r="C31" s="9" t="s">
        <v>11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3:33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3:26" x14ac:dyDescent="0.25">
      <c r="C33" s="4" t="s">
        <v>15</v>
      </c>
      <c r="D33" s="17" t="s">
        <v>13</v>
      </c>
      <c r="E33" s="17" t="s">
        <v>14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3:26" x14ac:dyDescent="0.25">
      <c r="C34" s="11"/>
      <c r="D34" s="17"/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3:26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3:26" x14ac:dyDescent="0.25">
      <c r="C36" s="4" t="s">
        <v>20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3:26" x14ac:dyDescent="0.25">
      <c r="C37" s="29" t="s">
        <v>22</v>
      </c>
      <c r="D37" s="10"/>
      <c r="E37" s="10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3:26" x14ac:dyDescent="0.25">
      <c r="C38" s="6"/>
      <c r="D38" s="10"/>
      <c r="E38" s="10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3:26" x14ac:dyDescent="0.25">
      <c r="C39" s="6"/>
      <c r="D39" s="10"/>
      <c r="E39" s="10"/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3:26" x14ac:dyDescent="0.25">
      <c r="C40" s="6"/>
      <c r="D40" s="10"/>
      <c r="E40" s="1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3" spans="3:26" x14ac:dyDescent="0.25">
      <c r="C43" s="8" t="s">
        <v>40</v>
      </c>
      <c r="D43" s="33" t="s">
        <v>41</v>
      </c>
    </row>
    <row r="45" spans="3:26" x14ac:dyDescent="0.25">
      <c r="C45" s="4" t="s">
        <v>43</v>
      </c>
      <c r="D45" s="31" t="s">
        <v>44</v>
      </c>
    </row>
  </sheetData>
  <mergeCells count="11">
    <mergeCell ref="G18:G19"/>
    <mergeCell ref="G20:G21"/>
    <mergeCell ref="G22:G23"/>
    <mergeCell ref="G24:G25"/>
    <mergeCell ref="G26:G27"/>
    <mergeCell ref="G6:G7"/>
    <mergeCell ref="G8:G9"/>
    <mergeCell ref="G10:G11"/>
    <mergeCell ref="G12:G13"/>
    <mergeCell ref="G14:G15"/>
    <mergeCell ref="G16:G17"/>
  </mergeCells>
  <hyperlinks>
    <hyperlink ref="C31" r:id="rId1" xr:uid="{C2ADFCF9-AB59-4A2E-8C2A-2977E4D92B1D}"/>
    <hyperlink ref="D33" r:id="rId2" xr:uid="{A40A12D8-4C6D-4CB8-AD40-535B64EB8C12}"/>
    <hyperlink ref="E33" r:id="rId3" xr:uid="{865298C6-23DE-458A-B2B2-57BC87E74578}"/>
    <hyperlink ref="C37" r:id="rId4" xr:uid="{68BEE0A6-A21C-4901-AAE7-000FFDAEAEC0}"/>
    <hyperlink ref="D23" r:id="rId5" xr:uid="{279E66A6-0D4F-40A4-BADF-4C0D851B1CF5}"/>
    <hyperlink ref="D43" r:id="rId6" xr:uid="{F6A14C24-D215-4A87-BE64-0ED52F92E693}"/>
    <hyperlink ref="D45" r:id="rId7" xr:uid="{3803B413-2693-46E0-B298-ADF983FD7613}"/>
  </hyperlinks>
  <pageMargins left="0.70866141732283472" right="0.70866141732283472" top="0.74803149606299213" bottom="0.74803149606299213" header="0.31496062992125984" footer="0.31496062992125984"/>
  <pageSetup paperSize="9" scale="59" orientation="landscape" horizontalDpi="4294967294" verticalDpi="0" r:id="rId8"/>
  <headerFooter>
    <oddFooter>&amp;L&amp;F&amp;R&amp;A</oddFooter>
  </headerFooter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D211-369E-42E5-B012-233291BB9E5D}">
  <sheetPr>
    <pageSetUpPr fitToPage="1"/>
  </sheetPr>
  <dimension ref="A1:AK47"/>
  <sheetViews>
    <sheetView tabSelected="1" zoomScale="70" zoomScaleNormal="70" workbookViewId="0"/>
  </sheetViews>
  <sheetFormatPr baseColWidth="10" defaultColWidth="9.140625" defaultRowHeight="15" x14ac:dyDescent="0.25"/>
  <cols>
    <col min="1" max="1" width="3.85546875" style="4" customWidth="1"/>
    <col min="2" max="2" width="4.42578125" style="4" customWidth="1"/>
    <col min="3" max="3" width="21.28515625" style="4" customWidth="1"/>
    <col min="4" max="5" width="16.7109375" style="13" customWidth="1"/>
    <col min="6" max="6" width="10.7109375" style="4" customWidth="1"/>
    <col min="7" max="29" width="4.7109375" style="7" customWidth="1"/>
    <col min="30" max="16384" width="9.140625" style="4"/>
  </cols>
  <sheetData>
    <row r="1" spans="1:37" ht="18.75" x14ac:dyDescent="0.3">
      <c r="A1" s="28" t="s">
        <v>21</v>
      </c>
    </row>
    <row r="3" spans="1:37" x14ac:dyDescent="0.25">
      <c r="AD3" s="12"/>
    </row>
    <row r="4" spans="1:37" x14ac:dyDescent="0.25">
      <c r="D4" s="14"/>
      <c r="E4" s="14"/>
      <c r="AD4" s="12"/>
    </row>
    <row r="5" spans="1:37" ht="92.25" customHeight="1" x14ac:dyDescent="0.25">
      <c r="B5" s="1"/>
      <c r="C5" s="5" t="s">
        <v>26</v>
      </c>
      <c r="D5" s="15" t="s">
        <v>42</v>
      </c>
      <c r="E5" s="15" t="s">
        <v>39</v>
      </c>
      <c r="G5" s="20"/>
      <c r="H5" s="21" t="s">
        <v>1</v>
      </c>
      <c r="I5" s="22" t="s">
        <v>0</v>
      </c>
      <c r="J5" s="23" t="str">
        <f>C6</f>
        <v>USA</v>
      </c>
      <c r="K5" s="23" t="str">
        <f>C7</f>
        <v>Singapore</v>
      </c>
      <c r="L5" s="23" t="str">
        <f>C8</f>
        <v>Sweden</v>
      </c>
      <c r="M5" s="23" t="str">
        <f>C9</f>
        <v>Denmark</v>
      </c>
      <c r="N5" s="23" t="str">
        <f>C10</f>
        <v>Switzerland</v>
      </c>
      <c r="O5" s="23" t="str">
        <f>C11</f>
        <v>Finland</v>
      </c>
      <c r="P5" s="23" t="str">
        <f>C12</f>
        <v>Luxembourg</v>
      </c>
      <c r="Q5" s="23" t="str">
        <f>C13</f>
        <v>Canada</v>
      </c>
      <c r="R5" s="23" t="str">
        <f>C14</f>
        <v>Japan</v>
      </c>
      <c r="S5" s="23" t="str">
        <f>C15</f>
        <v>Lithuania</v>
      </c>
      <c r="T5" s="23" t="str">
        <f>C21</f>
        <v>Border right &amp; top</v>
      </c>
      <c r="U5" s="23"/>
      <c r="V5" s="23"/>
      <c r="W5" s="2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  <c r="AD5" s="12"/>
      <c r="AK5" s="30"/>
    </row>
    <row r="6" spans="1:37" x14ac:dyDescent="0.25">
      <c r="B6" s="1">
        <v>1</v>
      </c>
      <c r="C6" s="1" t="s">
        <v>30</v>
      </c>
      <c r="D6" s="2">
        <v>19.765000000000001</v>
      </c>
      <c r="E6" s="2">
        <v>20.494</v>
      </c>
      <c r="G6" s="32" t="str">
        <f>C6</f>
        <v>USA</v>
      </c>
      <c r="H6" s="20">
        <v>0</v>
      </c>
      <c r="I6" s="20">
        <v>0</v>
      </c>
      <c r="J6" s="20">
        <f>E6</f>
        <v>20.494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/>
      <c r="V6" s="20"/>
      <c r="W6" s="24"/>
      <c r="X6" s="20"/>
      <c r="Y6" s="20"/>
      <c r="Z6" s="20">
        <v>0</v>
      </c>
      <c r="AA6" s="20">
        <f>AA16</f>
        <v>34.2059</v>
      </c>
      <c r="AB6" s="20">
        <v>0</v>
      </c>
      <c r="AC6" s="20">
        <f>AC16</f>
        <v>29.54626</v>
      </c>
      <c r="AD6" s="12"/>
      <c r="AK6" s="10"/>
    </row>
    <row r="7" spans="1:37" x14ac:dyDescent="0.25">
      <c r="B7" s="1">
        <v>2</v>
      </c>
      <c r="C7" s="1" t="s">
        <v>31</v>
      </c>
      <c r="D7" s="2">
        <v>1.32</v>
      </c>
      <c r="E7" s="2">
        <v>0.36399999999999999</v>
      </c>
      <c r="G7" s="32"/>
      <c r="H7" s="20">
        <f>H6+D6</f>
        <v>19.765000000000001</v>
      </c>
      <c r="I7" s="20">
        <v>0</v>
      </c>
      <c r="J7" s="20">
        <f>E6</f>
        <v>20.494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/>
      <c r="V7" s="20"/>
      <c r="W7" s="24"/>
      <c r="X7" s="20">
        <f t="shared" ref="X7:Y16" si="0">D6</f>
        <v>19.765000000000001</v>
      </c>
      <c r="Y7" s="20">
        <f t="shared" si="0"/>
        <v>20.494</v>
      </c>
      <c r="Z7" s="20">
        <v>0</v>
      </c>
      <c r="AA7" s="20">
        <f>Z7+X7</f>
        <v>19.765000000000001</v>
      </c>
      <c r="AB7" s="20">
        <v>0</v>
      </c>
      <c r="AC7" s="20">
        <f>AB7+Y7</f>
        <v>20.494</v>
      </c>
      <c r="AD7" s="12"/>
      <c r="AK7" s="10"/>
    </row>
    <row r="8" spans="1:37" x14ac:dyDescent="0.25">
      <c r="B8" s="1">
        <v>3</v>
      </c>
      <c r="C8" s="1" t="s">
        <v>32</v>
      </c>
      <c r="D8" s="2">
        <v>0.99390000000000001</v>
      </c>
      <c r="E8" s="2">
        <v>0.55100000000000005</v>
      </c>
      <c r="G8" s="32" t="str">
        <f>C7</f>
        <v>Singapore</v>
      </c>
      <c r="H8" s="20">
        <f>H7</f>
        <v>19.765000000000001</v>
      </c>
      <c r="I8" s="20">
        <f>E6</f>
        <v>20.494</v>
      </c>
      <c r="J8" s="20">
        <v>0</v>
      </c>
      <c r="K8" s="20">
        <f>E7</f>
        <v>0.36399999999999999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/>
      <c r="V8" s="20"/>
      <c r="W8" s="24"/>
      <c r="X8" s="20">
        <f t="shared" si="0"/>
        <v>1.32</v>
      </c>
      <c r="Y8" s="20">
        <f t="shared" si="0"/>
        <v>0.36399999999999999</v>
      </c>
      <c r="Z8" s="20">
        <f>AA7</f>
        <v>19.765000000000001</v>
      </c>
      <c r="AA8" s="20">
        <f>Z8+X8</f>
        <v>21.085000000000001</v>
      </c>
      <c r="AB8" s="20">
        <f>AC7</f>
        <v>20.494</v>
      </c>
      <c r="AC8" s="20">
        <f>AB8+Y8</f>
        <v>20.858000000000001</v>
      </c>
      <c r="AD8" s="12"/>
      <c r="AK8" s="10"/>
    </row>
    <row r="9" spans="1:37" x14ac:dyDescent="0.25">
      <c r="B9" s="1">
        <v>4</v>
      </c>
      <c r="C9" s="1" t="s">
        <v>33</v>
      </c>
      <c r="D9" s="2">
        <v>0.49099999999999999</v>
      </c>
      <c r="E9" s="2">
        <v>0.35199999999999998</v>
      </c>
      <c r="G9" s="32"/>
      <c r="H9" s="20">
        <f>H8+D7</f>
        <v>21.085000000000001</v>
      </c>
      <c r="I9" s="20">
        <f>E6</f>
        <v>20.494</v>
      </c>
      <c r="J9" s="20">
        <v>0</v>
      </c>
      <c r="K9" s="20">
        <f>E7</f>
        <v>0.36399999999999999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/>
      <c r="V9" s="20"/>
      <c r="W9" s="24"/>
      <c r="X9" s="20">
        <f t="shared" si="0"/>
        <v>0.99390000000000001</v>
      </c>
      <c r="Y9" s="20">
        <f t="shared" si="0"/>
        <v>0.55100000000000005</v>
      </c>
      <c r="Z9" s="20">
        <f t="shared" ref="Z9:Z17" si="1">AA8</f>
        <v>21.085000000000001</v>
      </c>
      <c r="AA9" s="20">
        <f t="shared" ref="AA9:AA16" si="2">Z9+X9</f>
        <v>22.078900000000001</v>
      </c>
      <c r="AB9" s="20">
        <f t="shared" ref="AB9:AB17" si="3">AC8</f>
        <v>20.858000000000001</v>
      </c>
      <c r="AC9" s="20">
        <f t="shared" ref="AC9:AC16" si="4">AB9+Y9</f>
        <v>21.408999999999999</v>
      </c>
      <c r="AD9" s="12"/>
      <c r="AK9" s="10"/>
    </row>
    <row r="10" spans="1:37" x14ac:dyDescent="0.25">
      <c r="B10" s="1">
        <v>5</v>
      </c>
      <c r="C10" s="1" t="s">
        <v>34</v>
      </c>
      <c r="D10" s="2">
        <v>1.82</v>
      </c>
      <c r="E10" s="2">
        <v>0.70550000000000002</v>
      </c>
      <c r="G10" s="32" t="str">
        <f>C8</f>
        <v>Sweden</v>
      </c>
      <c r="H10" s="20">
        <f>H9</f>
        <v>21.085000000000001</v>
      </c>
      <c r="I10" s="20">
        <f>I8+K8</f>
        <v>20.858000000000001</v>
      </c>
      <c r="J10" s="20">
        <v>0</v>
      </c>
      <c r="K10" s="20">
        <v>0</v>
      </c>
      <c r="L10" s="20">
        <f>E8</f>
        <v>0.55100000000000005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/>
      <c r="V10" s="20"/>
      <c r="W10" s="24"/>
      <c r="X10" s="20">
        <f t="shared" si="0"/>
        <v>0.49099999999999999</v>
      </c>
      <c r="Y10" s="20">
        <f t="shared" si="0"/>
        <v>0.35199999999999998</v>
      </c>
      <c r="Z10" s="20">
        <f t="shared" si="1"/>
        <v>22.078900000000001</v>
      </c>
      <c r="AA10" s="20">
        <f t="shared" si="2"/>
        <v>22.569900000000001</v>
      </c>
      <c r="AB10" s="20">
        <f t="shared" si="3"/>
        <v>21.408999999999999</v>
      </c>
      <c r="AC10" s="20">
        <f t="shared" si="4"/>
        <v>21.760999999999999</v>
      </c>
      <c r="AD10" s="12"/>
      <c r="AK10" s="10"/>
    </row>
    <row r="11" spans="1:37" x14ac:dyDescent="0.25">
      <c r="B11" s="1">
        <v>6</v>
      </c>
      <c r="C11" s="1" t="s">
        <v>35</v>
      </c>
      <c r="D11" s="2">
        <v>0.48299999999999998</v>
      </c>
      <c r="E11" s="2">
        <v>0.27395999999999998</v>
      </c>
      <c r="G11" s="32"/>
      <c r="H11" s="20">
        <f>H10+D8</f>
        <v>22.078900000000001</v>
      </c>
      <c r="I11" s="20">
        <f>I9+K9</f>
        <v>20.858000000000001</v>
      </c>
      <c r="J11" s="20">
        <v>0</v>
      </c>
      <c r="K11" s="20">
        <v>0</v>
      </c>
      <c r="L11" s="20">
        <f>E8</f>
        <v>0.55100000000000005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/>
      <c r="V11" s="20"/>
      <c r="W11" s="24"/>
      <c r="X11" s="20">
        <f t="shared" si="0"/>
        <v>1.82</v>
      </c>
      <c r="Y11" s="20">
        <f t="shared" si="0"/>
        <v>0.70550000000000002</v>
      </c>
      <c r="Z11" s="20">
        <f t="shared" si="1"/>
        <v>22.569900000000001</v>
      </c>
      <c r="AA11" s="20">
        <f t="shared" si="2"/>
        <v>24.389900000000001</v>
      </c>
      <c r="AB11" s="20">
        <f t="shared" si="3"/>
        <v>21.760999999999999</v>
      </c>
      <c r="AC11" s="20">
        <f t="shared" si="4"/>
        <v>22.4665</v>
      </c>
      <c r="AD11" s="12"/>
      <c r="AK11" s="10"/>
    </row>
    <row r="12" spans="1:37" x14ac:dyDescent="0.25">
      <c r="B12" s="1">
        <v>7</v>
      </c>
      <c r="C12" s="1" t="s">
        <v>36</v>
      </c>
      <c r="D12" s="2">
        <v>3.7810000000000001</v>
      </c>
      <c r="E12" s="2">
        <v>6.9400000000000003E-2</v>
      </c>
      <c r="G12" s="32" t="str">
        <f>C9</f>
        <v>Denmark</v>
      </c>
      <c r="H12" s="20">
        <f>H11</f>
        <v>22.078900000000001</v>
      </c>
      <c r="I12" s="20">
        <f>I10+L10</f>
        <v>21.408999999999999</v>
      </c>
      <c r="J12" s="20">
        <v>0</v>
      </c>
      <c r="K12" s="20">
        <v>0</v>
      </c>
      <c r="L12" s="20">
        <v>0</v>
      </c>
      <c r="M12" s="20">
        <f>E9</f>
        <v>0.35199999999999998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/>
      <c r="V12" s="20"/>
      <c r="W12" s="24"/>
      <c r="X12" s="20">
        <f t="shared" si="0"/>
        <v>0.48299999999999998</v>
      </c>
      <c r="Y12" s="20">
        <f t="shared" si="0"/>
        <v>0.27395999999999998</v>
      </c>
      <c r="Z12" s="20">
        <f t="shared" si="1"/>
        <v>24.389900000000001</v>
      </c>
      <c r="AA12" s="20">
        <f t="shared" si="2"/>
        <v>24.872900000000001</v>
      </c>
      <c r="AB12" s="20">
        <f t="shared" si="3"/>
        <v>22.4665</v>
      </c>
      <c r="AC12" s="20">
        <f t="shared" si="4"/>
        <v>22.740459999999999</v>
      </c>
      <c r="AD12" s="12"/>
      <c r="AK12" s="10"/>
    </row>
    <row r="13" spans="1:37" x14ac:dyDescent="0.25">
      <c r="B13" s="1">
        <v>8</v>
      </c>
      <c r="C13" s="1" t="s">
        <v>37</v>
      </c>
      <c r="D13" s="2">
        <v>1.93</v>
      </c>
      <c r="E13" s="2">
        <v>1.7124999999999999</v>
      </c>
      <c r="G13" s="32"/>
      <c r="H13" s="20">
        <f>H12+D9</f>
        <v>22.569900000000001</v>
      </c>
      <c r="I13" s="20">
        <f>I11+L11</f>
        <v>21.408999999999999</v>
      </c>
      <c r="J13" s="20">
        <v>0</v>
      </c>
      <c r="K13" s="20">
        <v>0</v>
      </c>
      <c r="L13" s="20">
        <v>0</v>
      </c>
      <c r="M13" s="20">
        <f>E9</f>
        <v>0.35199999999999998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/>
      <c r="V13" s="20"/>
      <c r="W13" s="24"/>
      <c r="X13" s="20">
        <f t="shared" si="0"/>
        <v>3.7810000000000001</v>
      </c>
      <c r="Y13" s="20">
        <f t="shared" si="0"/>
        <v>6.9400000000000003E-2</v>
      </c>
      <c r="Z13" s="20">
        <f t="shared" si="1"/>
        <v>24.872900000000001</v>
      </c>
      <c r="AA13" s="20">
        <f t="shared" si="2"/>
        <v>28.6539</v>
      </c>
      <c r="AB13" s="20">
        <f t="shared" si="3"/>
        <v>22.740459999999999</v>
      </c>
      <c r="AC13" s="20">
        <f t="shared" si="4"/>
        <v>22.80986</v>
      </c>
      <c r="AD13" s="12"/>
      <c r="AK13" s="10"/>
    </row>
    <row r="14" spans="1:37" x14ac:dyDescent="0.25">
      <c r="B14" s="1">
        <v>9</v>
      </c>
      <c r="C14" s="1" t="s">
        <v>19</v>
      </c>
      <c r="D14" s="2">
        <v>3.5859999999999999</v>
      </c>
      <c r="E14" s="2">
        <v>4.9709000000000003</v>
      </c>
      <c r="G14" s="32" t="str">
        <f>C10</f>
        <v>Switzerland</v>
      </c>
      <c r="H14" s="20">
        <f>H13</f>
        <v>22.569900000000001</v>
      </c>
      <c r="I14" s="20">
        <f>I12+M12</f>
        <v>21.760999999999999</v>
      </c>
      <c r="J14" s="20">
        <v>0</v>
      </c>
      <c r="K14" s="20">
        <v>0</v>
      </c>
      <c r="L14" s="20">
        <v>0</v>
      </c>
      <c r="M14" s="20">
        <v>0</v>
      </c>
      <c r="N14" s="20">
        <f>E10</f>
        <v>0.70550000000000002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/>
      <c r="V14" s="20"/>
      <c r="W14" s="24"/>
      <c r="X14" s="20">
        <f t="shared" si="0"/>
        <v>1.93</v>
      </c>
      <c r="Y14" s="20">
        <f t="shared" si="0"/>
        <v>1.7124999999999999</v>
      </c>
      <c r="Z14" s="20">
        <f t="shared" si="1"/>
        <v>28.6539</v>
      </c>
      <c r="AA14" s="20">
        <f t="shared" si="2"/>
        <v>30.5839</v>
      </c>
      <c r="AB14" s="20">
        <f t="shared" si="3"/>
        <v>22.80986</v>
      </c>
      <c r="AC14" s="20">
        <f t="shared" si="4"/>
        <v>24.522359999999999</v>
      </c>
      <c r="AD14" s="12"/>
      <c r="AK14" s="10"/>
    </row>
    <row r="15" spans="1:37" x14ac:dyDescent="0.25">
      <c r="B15" s="1">
        <v>10</v>
      </c>
      <c r="C15" s="1" t="s">
        <v>38</v>
      </c>
      <c r="D15" s="2">
        <v>3.5999999999999997E-2</v>
      </c>
      <c r="E15" s="2">
        <v>5.2999999999999999E-2</v>
      </c>
      <c r="G15" s="32"/>
      <c r="H15" s="20">
        <f>H14+D10</f>
        <v>24.389900000000001</v>
      </c>
      <c r="I15" s="20">
        <f>I13+M13</f>
        <v>21.760999999999999</v>
      </c>
      <c r="J15" s="20">
        <v>0</v>
      </c>
      <c r="K15" s="20">
        <v>0</v>
      </c>
      <c r="L15" s="20">
        <v>0</v>
      </c>
      <c r="M15" s="20">
        <v>0</v>
      </c>
      <c r="N15" s="20">
        <f>E10</f>
        <v>0.70550000000000002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/>
      <c r="V15" s="20"/>
      <c r="W15" s="24"/>
      <c r="X15" s="20">
        <f t="shared" si="0"/>
        <v>3.5859999999999999</v>
      </c>
      <c r="Y15" s="20">
        <f t="shared" si="0"/>
        <v>4.9709000000000003</v>
      </c>
      <c r="Z15" s="20">
        <f t="shared" si="1"/>
        <v>30.5839</v>
      </c>
      <c r="AA15" s="20">
        <f t="shared" si="2"/>
        <v>34.169899999999998</v>
      </c>
      <c r="AB15" s="20">
        <f t="shared" si="3"/>
        <v>24.522359999999999</v>
      </c>
      <c r="AC15" s="20">
        <f t="shared" si="4"/>
        <v>29.493259999999999</v>
      </c>
      <c r="AD15" s="12"/>
      <c r="AK15" s="10"/>
    </row>
    <row r="16" spans="1:37" x14ac:dyDescent="0.25">
      <c r="G16" s="32" t="str">
        <f>C11</f>
        <v>Finland</v>
      </c>
      <c r="H16" s="20">
        <f>H15</f>
        <v>24.389900000000001</v>
      </c>
      <c r="I16" s="20">
        <f>I14+N14</f>
        <v>22.4665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>E11</f>
        <v>0.27395999999999998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/>
      <c r="V16" s="20"/>
      <c r="W16" s="24"/>
      <c r="X16" s="20">
        <f t="shared" si="0"/>
        <v>3.5999999999999997E-2</v>
      </c>
      <c r="Y16" s="20">
        <f t="shared" si="0"/>
        <v>5.2999999999999999E-2</v>
      </c>
      <c r="Z16" s="20">
        <f t="shared" si="1"/>
        <v>34.169899999999998</v>
      </c>
      <c r="AA16" s="20">
        <f t="shared" si="2"/>
        <v>34.2059</v>
      </c>
      <c r="AB16" s="20">
        <f t="shared" si="3"/>
        <v>29.493259999999999</v>
      </c>
      <c r="AC16" s="20">
        <f t="shared" si="4"/>
        <v>29.54626</v>
      </c>
      <c r="AD16" s="12"/>
    </row>
    <row r="17" spans="3:33" x14ac:dyDescent="0.25">
      <c r="C17" s="3" t="s">
        <v>18</v>
      </c>
      <c r="D17" s="2">
        <f>SUM(D6:D15)</f>
        <v>34.2059</v>
      </c>
      <c r="E17" s="2">
        <f>SUM(E6:E15)</f>
        <v>29.54626</v>
      </c>
      <c r="G17" s="32"/>
      <c r="H17" s="20">
        <f>H16+D11</f>
        <v>24.872900000000001</v>
      </c>
      <c r="I17" s="20">
        <f>I15+N15</f>
        <v>22.4665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>E11</f>
        <v>0.27395999999999998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/>
      <c r="V17" s="20"/>
      <c r="W17" s="24"/>
      <c r="X17" s="20"/>
      <c r="Y17" s="20"/>
      <c r="Z17" s="20">
        <f t="shared" si="1"/>
        <v>34.2059</v>
      </c>
      <c r="AA17" s="20"/>
      <c r="AB17" s="20">
        <f t="shared" si="3"/>
        <v>29.54626</v>
      </c>
      <c r="AC17" s="20"/>
      <c r="AD17" s="12"/>
    </row>
    <row r="18" spans="3:33" x14ac:dyDescent="0.25">
      <c r="G18" s="32" t="str">
        <f>C12</f>
        <v>Luxembourg</v>
      </c>
      <c r="H18" s="20">
        <f>H17</f>
        <v>24.872900000000001</v>
      </c>
      <c r="I18" s="20">
        <f>I16+O16</f>
        <v>22.740459999999999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>E12</f>
        <v>6.9400000000000003E-2</v>
      </c>
      <c r="Q18" s="20">
        <v>0</v>
      </c>
      <c r="R18" s="20">
        <v>0</v>
      </c>
      <c r="S18" s="20">
        <v>0</v>
      </c>
      <c r="T18" s="20">
        <v>0</v>
      </c>
      <c r="U18" s="20"/>
      <c r="V18" s="20"/>
      <c r="W18" s="24"/>
      <c r="X18" s="20"/>
      <c r="Y18" s="20"/>
      <c r="Z18" s="20"/>
      <c r="AA18" s="20"/>
      <c r="AB18" s="20"/>
      <c r="AC18" s="20"/>
      <c r="AD18" s="12"/>
    </row>
    <row r="19" spans="3:33" x14ac:dyDescent="0.25">
      <c r="G19" s="32"/>
      <c r="H19" s="20">
        <f>H18+D12</f>
        <v>28.6539</v>
      </c>
      <c r="I19" s="20">
        <f>I17+O17</f>
        <v>22.740459999999999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>E12</f>
        <v>6.9400000000000003E-2</v>
      </c>
      <c r="Q19" s="20">
        <v>0</v>
      </c>
      <c r="R19" s="20">
        <v>0</v>
      </c>
      <c r="S19" s="20">
        <v>0</v>
      </c>
      <c r="T19" s="20">
        <v>0</v>
      </c>
      <c r="U19" s="20"/>
      <c r="V19" s="20"/>
      <c r="W19" s="24"/>
      <c r="X19" s="24"/>
      <c r="Y19" s="24"/>
      <c r="Z19" s="24"/>
      <c r="AA19" s="24"/>
      <c r="AB19" s="24"/>
      <c r="AC19" s="24"/>
      <c r="AD19" s="12"/>
    </row>
    <row r="20" spans="3:33" x14ac:dyDescent="0.25">
      <c r="C20" s="1"/>
      <c r="D20" s="16" t="s">
        <v>24</v>
      </c>
      <c r="E20" s="16" t="s">
        <v>25</v>
      </c>
      <c r="G20" s="32" t="str">
        <f>C13</f>
        <v>Canada</v>
      </c>
      <c r="H20" s="20">
        <f>H19</f>
        <v>28.6539</v>
      </c>
      <c r="I20" s="20">
        <f>I18+P18</f>
        <v>22.80986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>E13</f>
        <v>1.7124999999999999</v>
      </c>
      <c r="R20" s="20">
        <v>0</v>
      </c>
      <c r="S20" s="20">
        <v>0</v>
      </c>
      <c r="T20" s="20">
        <v>0</v>
      </c>
      <c r="U20" s="20"/>
      <c r="V20" s="20"/>
      <c r="W20" s="24"/>
      <c r="X20" s="24"/>
      <c r="Y20" s="24"/>
      <c r="Z20" s="24"/>
      <c r="AA20" s="24"/>
      <c r="AB20" s="24"/>
      <c r="AC20" s="24"/>
      <c r="AD20" s="12"/>
    </row>
    <row r="21" spans="3:33" x14ac:dyDescent="0.25">
      <c r="C21" s="1" t="s">
        <v>17</v>
      </c>
      <c r="D21" s="2">
        <v>5</v>
      </c>
      <c r="E21" s="2">
        <v>0</v>
      </c>
      <c r="G21" s="32"/>
      <c r="H21" s="20">
        <f>H20+D13</f>
        <v>30.5839</v>
      </c>
      <c r="I21" s="20">
        <f>I19+P19</f>
        <v>22.80986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E13</f>
        <v>1.7124999999999999</v>
      </c>
      <c r="R21" s="20">
        <v>0</v>
      </c>
      <c r="S21" s="20">
        <v>0</v>
      </c>
      <c r="T21" s="20">
        <v>0</v>
      </c>
      <c r="U21" s="20"/>
      <c r="V21" s="20"/>
      <c r="W21" s="24"/>
      <c r="X21" s="20" t="s">
        <v>16</v>
      </c>
      <c r="Y21" s="20"/>
      <c r="Z21" s="20">
        <v>0</v>
      </c>
      <c r="AA21" s="20">
        <f>AA16</f>
        <v>34.2059</v>
      </c>
      <c r="AB21" s="20">
        <v>0</v>
      </c>
      <c r="AC21" s="20">
        <f>AC16</f>
        <v>29.54626</v>
      </c>
      <c r="AD21" s="12"/>
    </row>
    <row r="22" spans="3:33" x14ac:dyDescent="0.25">
      <c r="G22" s="32" t="str">
        <f>C14</f>
        <v>Japan</v>
      </c>
      <c r="H22" s="20">
        <f>H21</f>
        <v>30.5839</v>
      </c>
      <c r="I22" s="20">
        <f>I20+Q20</f>
        <v>24.522359999999999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f>E14</f>
        <v>4.9709000000000003</v>
      </c>
      <c r="S22" s="20">
        <v>0</v>
      </c>
      <c r="T22" s="20">
        <v>0</v>
      </c>
      <c r="U22" s="20"/>
      <c r="V22" s="20"/>
      <c r="W22" s="24"/>
      <c r="X22" s="24"/>
      <c r="Y22" s="24"/>
      <c r="Z22" s="24"/>
      <c r="AA22" s="24"/>
      <c r="AB22" s="24"/>
      <c r="AC22" s="24"/>
      <c r="AD22" s="12"/>
    </row>
    <row r="23" spans="3:33" x14ac:dyDescent="0.25">
      <c r="C23" s="8" t="s">
        <v>28</v>
      </c>
      <c r="D23" s="31" t="s">
        <v>27</v>
      </c>
      <c r="G23" s="32"/>
      <c r="H23" s="20">
        <f>H22+D14</f>
        <v>34.169899999999998</v>
      </c>
      <c r="I23" s="20">
        <f>I21+Q21</f>
        <v>24.522359999999999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f>E14</f>
        <v>4.9709000000000003</v>
      </c>
      <c r="S23" s="20">
        <v>0</v>
      </c>
      <c r="T23" s="20">
        <v>0</v>
      </c>
      <c r="U23" s="20"/>
      <c r="V23" s="20"/>
      <c r="W23" s="24"/>
      <c r="X23" s="20"/>
      <c r="Y23" s="20"/>
      <c r="Z23" s="20"/>
      <c r="AA23" s="20"/>
      <c r="AB23" s="20"/>
      <c r="AC23" s="20"/>
      <c r="AD23" s="12"/>
    </row>
    <row r="24" spans="3:33" x14ac:dyDescent="0.25">
      <c r="G24" s="32" t="str">
        <f>C15</f>
        <v>Lithuania</v>
      </c>
      <c r="H24" s="20">
        <f>H23</f>
        <v>34.169899999999998</v>
      </c>
      <c r="I24" s="20">
        <f>I22+R22</f>
        <v>29.493259999999999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f>E15</f>
        <v>5.2999999999999999E-2</v>
      </c>
      <c r="T24" s="20">
        <v>0</v>
      </c>
      <c r="U24" s="20"/>
      <c r="V24" s="20"/>
      <c r="W24" s="24"/>
      <c r="X24" s="24"/>
      <c r="Y24" s="24"/>
      <c r="Z24" s="24"/>
      <c r="AA24" s="24"/>
      <c r="AB24" s="24"/>
      <c r="AC24" s="24"/>
      <c r="AD24" s="12"/>
    </row>
    <row r="25" spans="3:33" x14ac:dyDescent="0.25">
      <c r="C25" s="4" t="s">
        <v>23</v>
      </c>
      <c r="G25" s="32"/>
      <c r="H25" s="20">
        <f>H24+D15</f>
        <v>34.2059</v>
      </c>
      <c r="I25" s="20">
        <f>I23+R23</f>
        <v>29.493259999999999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f>E15</f>
        <v>5.2999999999999999E-2</v>
      </c>
      <c r="T25" s="20">
        <v>0</v>
      </c>
      <c r="U25" s="20"/>
      <c r="V25" s="20"/>
      <c r="W25" s="24"/>
      <c r="X25" s="24"/>
      <c r="Y25" s="24"/>
      <c r="Z25" s="24"/>
      <c r="AA25" s="24"/>
      <c r="AB25" s="24"/>
      <c r="AC25" s="24"/>
      <c r="AD25" s="12"/>
    </row>
    <row r="26" spans="3:33" x14ac:dyDescent="0.25">
      <c r="G26" s="32" t="str">
        <f>C21</f>
        <v>Border right &amp; top</v>
      </c>
      <c r="H26" s="20">
        <f>H25</f>
        <v>34.2059</v>
      </c>
      <c r="I26" s="20">
        <f>I24+S24</f>
        <v>29.54626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f>E21</f>
        <v>0</v>
      </c>
      <c r="U26" s="20"/>
      <c r="V26" s="20"/>
      <c r="W26" s="24"/>
      <c r="X26" s="26"/>
      <c r="Y26" s="24"/>
      <c r="Z26" s="24"/>
      <c r="AA26" s="24"/>
      <c r="AB26" s="24"/>
      <c r="AC26" s="24"/>
      <c r="AD26" s="12"/>
    </row>
    <row r="27" spans="3:33" x14ac:dyDescent="0.25">
      <c r="C27" s="4" t="s">
        <v>8</v>
      </c>
      <c r="G27" s="32"/>
      <c r="H27" s="20">
        <f>H26+D21</f>
        <v>39.2059</v>
      </c>
      <c r="I27" s="20">
        <f>I25+S25</f>
        <v>29.54626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f>E21</f>
        <v>0</v>
      </c>
      <c r="U27" s="20"/>
      <c r="V27" s="20"/>
      <c r="W27" s="24"/>
      <c r="X27" s="24"/>
      <c r="Y27" s="24"/>
      <c r="Z27" s="24"/>
      <c r="AA27" s="24"/>
      <c r="AB27" s="24"/>
      <c r="AC27" s="24"/>
      <c r="AD27" s="12"/>
    </row>
    <row r="28" spans="3:33" x14ac:dyDescent="0.25">
      <c r="C28" s="4" t="s">
        <v>12</v>
      </c>
      <c r="G28" s="27"/>
      <c r="H28" s="20">
        <f>H27</f>
        <v>39.2059</v>
      </c>
      <c r="I28" s="20">
        <f>I27</f>
        <v>29.54626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f>E21</f>
        <v>0</v>
      </c>
      <c r="U28" s="20"/>
      <c r="V28" s="20"/>
      <c r="W28" s="24"/>
      <c r="X28" s="24"/>
      <c r="Y28" s="24"/>
      <c r="Z28" s="24"/>
      <c r="AA28" s="24"/>
      <c r="AB28" s="24"/>
      <c r="AC28" s="24"/>
      <c r="AD28" s="12"/>
    </row>
    <row r="29" spans="3:33" x14ac:dyDescent="0.25">
      <c r="C29" s="4" t="s">
        <v>9</v>
      </c>
      <c r="G29" s="2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4"/>
      <c r="AB29" s="24"/>
      <c r="AC29" s="24"/>
      <c r="AD29" s="12"/>
      <c r="AE29" s="7"/>
      <c r="AG29" s="7"/>
    </row>
    <row r="30" spans="3:33" x14ac:dyDescent="0.25">
      <c r="C30" s="4" t="s">
        <v>10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D30" s="12"/>
    </row>
    <row r="31" spans="3:33" x14ac:dyDescent="0.25">
      <c r="C31" s="9" t="s">
        <v>11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3:33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3:26" x14ac:dyDescent="0.25">
      <c r="C33" s="4" t="s">
        <v>15</v>
      </c>
      <c r="D33" s="17" t="s">
        <v>13</v>
      </c>
      <c r="E33" s="17" t="s">
        <v>14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3:26" x14ac:dyDescent="0.25">
      <c r="C34" s="11"/>
      <c r="D34" s="17"/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3:26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3:26" x14ac:dyDescent="0.25">
      <c r="C36" s="4" t="s">
        <v>20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3:26" x14ac:dyDescent="0.25">
      <c r="C37" s="29" t="s">
        <v>22</v>
      </c>
      <c r="D37" s="10"/>
      <c r="E37" s="10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3:26" x14ac:dyDescent="0.25">
      <c r="C38" s="6"/>
      <c r="D38" s="10"/>
      <c r="E38" s="10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3:26" x14ac:dyDescent="0.25">
      <c r="C39" s="6"/>
      <c r="D39" s="10"/>
      <c r="E39" s="10"/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3:26" x14ac:dyDescent="0.25">
      <c r="C40" s="6"/>
      <c r="D40" s="10"/>
      <c r="E40" s="1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3" spans="3:26" x14ac:dyDescent="0.25">
      <c r="C43" s="8" t="s">
        <v>40</v>
      </c>
      <c r="D43" s="33" t="s">
        <v>41</v>
      </c>
    </row>
    <row r="45" spans="3:26" x14ac:dyDescent="0.25">
      <c r="C45" s="4" t="s">
        <v>43</v>
      </c>
      <c r="D45" s="31" t="s">
        <v>44</v>
      </c>
    </row>
    <row r="47" spans="3:26" x14ac:dyDescent="0.25">
      <c r="C47" s="4" t="s">
        <v>45</v>
      </c>
      <c r="D47" s="31" t="s">
        <v>46</v>
      </c>
    </row>
  </sheetData>
  <mergeCells count="11">
    <mergeCell ref="G18:G19"/>
    <mergeCell ref="G20:G21"/>
    <mergeCell ref="G22:G23"/>
    <mergeCell ref="G24:G25"/>
    <mergeCell ref="G26:G27"/>
    <mergeCell ref="G6:G7"/>
    <mergeCell ref="G8:G9"/>
    <mergeCell ref="G10:G11"/>
    <mergeCell ref="G12:G13"/>
    <mergeCell ref="G14:G15"/>
    <mergeCell ref="G16:G17"/>
  </mergeCells>
  <hyperlinks>
    <hyperlink ref="C31" r:id="rId1" xr:uid="{527039FA-781C-4F4A-BC03-D080C4354DC5}"/>
    <hyperlink ref="D33" r:id="rId2" xr:uid="{032AC02F-A1AB-44E4-9101-4E578F60492A}"/>
    <hyperlink ref="E33" r:id="rId3" xr:uid="{E4585D8C-363D-4845-92D2-2AA66C3877B8}"/>
    <hyperlink ref="C37" r:id="rId4" xr:uid="{23300D43-11EB-4F01-91CA-AC296141CFD0}"/>
    <hyperlink ref="D23" r:id="rId5" xr:uid="{C7DC6615-CF11-417C-8772-E5FCF5B79E90}"/>
    <hyperlink ref="D43" r:id="rId6" xr:uid="{F0DE511B-1B54-4F7C-A1A0-F9D55198ABD2}"/>
    <hyperlink ref="D45" r:id="rId7" xr:uid="{7C627016-E19B-4377-9DC2-AB4E7AACB5F9}"/>
    <hyperlink ref="D47" r:id="rId8" xr:uid="{6BB6B866-0ECE-4C99-9CB1-73A26E69FA30}"/>
  </hyperlinks>
  <pageMargins left="0.70866141732283472" right="0.70866141732283472" top="0.74803149606299213" bottom="0.74803149606299213" header="0.31496062992125984" footer="0.31496062992125984"/>
  <pageSetup paperSize="9" scale="59" orientation="landscape" horizontalDpi="4294967294" verticalDpi="0" r:id="rId9"/>
  <headerFooter>
    <oddFooter>&amp;L&amp;F&amp;R&amp;A</oddFooter>
  </headerFooter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GDP &amp; NIC</vt:lpstr>
      <vt:lpstr>GDP &amp; Debt</vt:lpstr>
      <vt:lpstr>National Balance sheet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Value Vector Profile</dc:title>
  <dc:creator>Peter Bretscher</dc:creator>
  <cp:lastModifiedBy>Peter Bretscher</cp:lastModifiedBy>
  <cp:lastPrinted>2014-03-17T06:39:50Z</cp:lastPrinted>
  <dcterms:created xsi:type="dcterms:W3CDTF">2011-09-13T15:36:48Z</dcterms:created>
  <dcterms:modified xsi:type="dcterms:W3CDTF">2019-11-26T21:48:00Z</dcterms:modified>
</cp:coreProperties>
</file>