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-15" yWindow="-15" windowWidth="25230" windowHeight="6255"/>
  </bookViews>
  <sheets>
    <sheet name="Gemeinwohlprofil Vergleich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45621"/>
</workbook>
</file>

<file path=xl/calcChain.xml><?xml version="1.0" encoding="utf-8"?>
<calcChain xmlns="http://schemas.openxmlformats.org/spreadsheetml/2006/main">
  <c r="N40" i="6" l="1"/>
  <c r="G40" i="6"/>
  <c r="P40" i="6" s="1"/>
  <c r="F40" i="6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<sst xmlns="http://schemas.openxmlformats.org/spreadsheetml/2006/main" count="105" uniqueCount="99">
  <si>
    <t>Feindliche Übernahme</t>
  </si>
  <si>
    <t>Sperrpatente</t>
  </si>
  <si>
    <t>Dumpingpreise</t>
  </si>
  <si>
    <t>Maximale Punkte</t>
  </si>
  <si>
    <t>Ethisches Beschaffungsmanagement</t>
  </si>
  <si>
    <t>Ethisches Finanzmanagement</t>
  </si>
  <si>
    <t>Arbeitsplatzqualität und Gleichstellung</t>
  </si>
  <si>
    <t>Gerechte Verteilung der Erwerbsarbeit</t>
  </si>
  <si>
    <t>Fo/örderung des ökologischen Verhaltens der MitarbeiterInnen</t>
  </si>
  <si>
    <t>Gerechte Verteilung des Einkommens</t>
  </si>
  <si>
    <t>Innerbetriebliche Demokratie und Transparenz</t>
  </si>
  <si>
    <t>Ethisches Verkaufen</t>
  </si>
  <si>
    <t>Solidarität mit Mitunternehmen</t>
  </si>
  <si>
    <t>Ökologische Gestaltung der Produkte und Dienstleistungen</t>
  </si>
  <si>
    <t>Soziale Gestaltung der Produkte und Dienstleistungen</t>
  </si>
  <si>
    <t>Erhöhung der sozialen und ökologischen Branchenstandards</t>
  </si>
  <si>
    <t>Sinn und gesellschaftliche Wirkung der Produkte/Dienstleistungen</t>
  </si>
  <si>
    <t>Beitrag zum Gemeinwesen</t>
  </si>
  <si>
    <t>Reduktion ökologischer Auswirkungen</t>
  </si>
  <si>
    <t>Gesellschaftliche Transparenz und Mitbestimmung</t>
  </si>
  <si>
    <t>Minimierung der Gewinnausschüttung an Externe</t>
  </si>
  <si>
    <t>Verletzung der ILO-Arbeitsnormen/Menschenrechte</t>
  </si>
  <si>
    <t>Menschenunwürdige Produkte, z. B. Waffen, Atomstrom, GMO</t>
  </si>
  <si>
    <t>Beschaffung / Kooperation mit Unternehmen, welche die Menschenwürde verletzen</t>
  </si>
  <si>
    <t>Massive Umweltbelastungen für Ökosysteme</t>
  </si>
  <si>
    <t>Verstöße gegen Umweltauflagen</t>
  </si>
  <si>
    <t>Geplante Obsoleszenz</t>
  </si>
  <si>
    <t xml:space="preserve">Ungleichbezahlung von Frauen und Männer </t>
  </si>
  <si>
    <t>Arbeitsplatzabbau oder Standortverlagerungen bei Gewinn</t>
  </si>
  <si>
    <t>Tochterfirmen in Steueroasen</t>
  </si>
  <si>
    <t>Eigenkapitalverzinsung &gt; 10%</t>
  </si>
  <si>
    <t>Nichtoffenlegung aller Beteiligungen und Tochterunternehmen</t>
  </si>
  <si>
    <t>Verhinderung eines Betriebsrats</t>
  </si>
  <si>
    <t>Nichtoffenlegung aller Finanzflüsse an Lobbyorganisation/Eintragung in das EU-Lobbyregister</t>
  </si>
  <si>
    <t>Ergebnis</t>
  </si>
  <si>
    <t>No</t>
  </si>
  <si>
    <t>Col</t>
  </si>
  <si>
    <t>xl</t>
  </si>
  <si>
    <t>xr</t>
  </si>
  <si>
    <t>yu</t>
  </si>
  <si>
    <t>yo</t>
  </si>
  <si>
    <t>Legale Basis</t>
  </si>
  <si>
    <t>Sowohl das Darstellungsprinzip, als auch das Excel Template sind unter dem Titel Business Engineering Systems, Tools for Business Administration geschützt und registriert.</t>
  </si>
  <si>
    <t>Die legale Verwendung der Prinzipien und Darstellungen erfordert eine entsprechende Lizenz.</t>
  </si>
  <si>
    <t>Resultierende</t>
  </si>
  <si>
    <t>Weblinks:</t>
  </si>
  <si>
    <t>http://www.bengin.net</t>
  </si>
  <si>
    <t>http://www.insede.org</t>
  </si>
  <si>
    <t>Weitere Exceltemplates:</t>
  </si>
  <si>
    <t>Registered Copyright TXu 512 154, march 20, 1992; © 2012</t>
  </si>
  <si>
    <t>http://bengin.net/beta/basic_master_e.htm</t>
  </si>
  <si>
    <t>Lizenzen für private Anwendungen sind kostenlos [CC BY-NC-SA-freeINSEDE]. Lizenzen für gewerbliche Anwendung (inklusive Ausbildung) sind kostenpflichtig [CC BY-NC-ND].</t>
  </si>
  <si>
    <t>Auskünfte beim Autor: peter.bretscher@bengin.com</t>
  </si>
  <si>
    <t>Beispiele:</t>
  </si>
  <si>
    <t>http://www.bengin.net/zbu/spec.htm</t>
  </si>
  <si>
    <t>http://www.bengin.net/soft/vektorbeispiele01_d.htm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</si>
  <si>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</si>
  <si>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</si>
  <si>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</si>
  <si>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</si>
  <si>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</si>
  <si>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</si>
  <si>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</si>
  <si>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</si>
  <si>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</si>
  <si>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</si>
  <si>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</si>
  <si>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</si>
  <si>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</si>
  <si>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</si>
  <si>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</si>
  <si>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</si>
  <si>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</si>
  <si>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</si>
  <si>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</si>
  <si>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</si>
  <si>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</si>
  <si>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</si>
  <si>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</si>
  <si>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-Ö1</t>
  </si>
  <si>
    <t>-Ö2</t>
  </si>
  <si>
    <t>-Ö3</t>
  </si>
  <si>
    <t>-S21</t>
  </si>
  <si>
    <t>-S22</t>
  </si>
  <si>
    <t>-S23</t>
  </si>
  <si>
    <t>-S24</t>
  </si>
  <si>
    <t>-D1</t>
  </si>
  <si>
    <t>-D2</t>
  </si>
  <si>
    <t>-D3</t>
  </si>
  <si>
    <t>Business Engineering Vectortools / Performancevector</t>
  </si>
  <si>
    <t>https://plus.google.com/107048744275438760860/posts</t>
  </si>
  <si>
    <t>Autor auf Google+:</t>
  </si>
  <si>
    <t>INSEDE auf Google+:</t>
  </si>
  <si>
    <t>https://plus.google.com/b/111665739223316331867/111665739223316331867/posts</t>
  </si>
  <si>
    <t>vector-addition n</t>
  </si>
  <si>
    <t>vector-addition n+1</t>
  </si>
  <si>
    <t>Profil 1</t>
  </si>
  <si>
    <t>Profil 2</t>
  </si>
  <si>
    <t>Gemeinwohlprofil 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</si>
</sst>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0" fontId="6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0" xfId="0" applyNumberFormat="1" applyBorder="1"/>
    <xf numFmtId="3" fontId="4" fillId="0" borderId="0" xfId="0" applyNumberFormat="1" applyFont="1" applyBorder="1"/>
    <xf numFmtId="3" fontId="0" fillId="0" borderId="0" xfId="0" applyNumberFormat="1" applyBorder="1" applyAlignment="1">
      <alignment textRotation="90" wrapText="1"/>
    </xf>
    <xf numFmtId="1" fontId="5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0" fontId="7" fillId="0" borderId="0" xfId="1"/>
    <xf numFmtId="4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left"/>
    </xf>
    <xf numFmtId="14" fontId="1" fillId="0" borderId="2" xfId="0" applyNumberFormat="1" applyFont="1" applyBorder="1" applyAlignment="1" applyProtection="1"/>
    <xf numFmtId="0" fontId="0" fillId="0" borderId="2" xfId="0" applyBorder="1" applyAlignment="1" applyProtection="1"/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3" fontId="2" fillId="0" borderId="4" xfId="0" applyNumberFormat="1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'Gemeinwohlprofil Vergleich'!$C$4</c:f>
          <c:strCache>
            <c:ptCount val="1"/>
            <c:pt idx="0">
              <c:v>Gemeinwohlprofil Vergleich</c:v>
            </c:pt>
          </c:strCache>
        </c:strRef>
      </c:tx>
      <c:layout>
        <c:manualLayout>
          <c:xMode val="edge"/>
          <c:yMode val="edge"/>
          <c:x val="4.8860905896500342E-2"/>
          <c:y val="2.7351030652175954E-2"/>
        </c:manualLayout>
      </c:layout>
      <c:overlay val="0"/>
      <c:txPr>
        <a:bodyPr/>
        <a:lstStyle/>
        <a:p>
          <a:pPr>
            <a:defRPr sz="3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867935926654866E-2"/>
          <c:y val="0.12173331283139623"/>
          <c:w val="0.87269086641364513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'Gemeinwohlprofil Vergleich'!$C$5</c:f>
              <c:strCache>
                <c:ptCount val="1"/>
                <c:pt idx="0">
                  <c:v>Ethisches Beschaffungsmanagement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Vergleich'!$I$5:$J$5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'Gemeinwohlprofil Vergleich'!$K$5:$L$5</c:f>
              <c:numCache>
                <c:formatCode>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'Gemeinwohlprofil Vergleich'!$C$6</c:f>
              <c:strCache>
                <c:ptCount val="1"/>
                <c:pt idx="0">
                  <c:v>Ethisches Finanzmanagement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Vergleich'!$I$6:$J$6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'Gemeinwohlprofil Vergleich'!$K$6:$L$6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'Gemeinwohlprofil Vergleich'!$C$7</c:f>
              <c:strCache>
                <c:ptCount val="1"/>
                <c:pt idx="0">
                  <c:v>Arbeitsplatzqualität und Gleichstellung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Vergleich'!$I$7:$J$7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'Gemeinwohlprofil Vergleich'!$K$7:$L$7</c:f>
              <c:numCache>
                <c:formatCode>0</c:formatCode>
                <c:ptCount val="2"/>
                <c:pt idx="0">
                  <c:v>5</c:v>
                </c:pt>
                <c:pt idx="1">
                  <c:v>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'Gemeinwohlprofil Vergleich'!$C$8</c:f>
              <c:strCache>
                <c:ptCount val="1"/>
                <c:pt idx="0">
                  <c:v>Gerechte Verteilung der Erwerbsarbeit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Vergleich'!$I$8:$J$8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'Gemeinwohlprofil Vergleich'!$K$8:$L$8</c:f>
              <c:numCache>
                <c:formatCode>0</c:formatCode>
                <c:ptCount val="2"/>
                <c:pt idx="0">
                  <c:v>46</c:v>
                </c:pt>
                <c:pt idx="1">
                  <c:v>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'Gemeinwohlprofil Vergleich'!$C$9</c:f>
              <c:strCache>
                <c:ptCount val="1"/>
                <c:pt idx="0">
                  <c:v>Fo/örderung des ökologischen Verhaltens der MitarbeiterInnen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Vergleich'!$I$9:$J$9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'Gemeinwohlprofil Vergleich'!$K$9:$L$9</c:f>
              <c:numCache>
                <c:formatCode>0</c:formatCode>
                <c:ptCount val="2"/>
                <c:pt idx="0">
                  <c:v>56</c:v>
                </c:pt>
                <c:pt idx="1">
                  <c:v>70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'Gemeinwohlprofil Vergleich'!$C$10</c:f>
              <c:strCache>
                <c:ptCount val="1"/>
                <c:pt idx="0">
                  <c:v>Gerechte Verteilung des Einkommens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Vergleich'!$I$10:$J$10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'Gemeinwohlprofil Vergleich'!$K$10:$L$10</c:f>
              <c:numCache>
                <c:formatCode>0</c:formatCode>
                <c:ptCount val="2"/>
                <c:pt idx="0">
                  <c:v>70</c:v>
                </c:pt>
                <c:pt idx="1">
                  <c:v>73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'Gemeinwohlprofil Vergleich'!$C$11</c:f>
              <c:strCache>
                <c:ptCount val="1"/>
                <c:pt idx="0">
                  <c:v>Innerbetriebliche Demokratie und Transparenz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Vergleich'!$I$11:$J$11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'Gemeinwohlprofil Vergleich'!$K$11:$L$11</c:f>
              <c:numCache>
                <c:formatCode>0</c:formatCode>
                <c:ptCount val="2"/>
                <c:pt idx="0">
                  <c:v>73</c:v>
                </c:pt>
                <c:pt idx="1">
                  <c:v>114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'Gemeinwohlprofil Vergleich'!$C$12</c:f>
              <c:strCache>
                <c:ptCount val="1"/>
                <c:pt idx="0">
                  <c:v>Ethisches Verkaufen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Vergleich'!$I$12:$J$12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'Gemeinwohlprofil Vergleich'!$K$12:$L$12</c:f>
              <c:numCache>
                <c:formatCode>0</c:formatCode>
                <c:ptCount val="2"/>
                <c:pt idx="0">
                  <c:v>114</c:v>
                </c:pt>
                <c:pt idx="1">
                  <c:v>154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'Gemeinwohlprofil Vergleich'!$C$13</c:f>
              <c:strCache>
                <c:ptCount val="1"/>
                <c:pt idx="0">
                  <c:v>Solidarität mit Mitunternehmen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Vergleich'!$I$13:$J$13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'Gemeinwohlprofil Vergleich'!$K$13:$L$13</c:f>
              <c:numCache>
                <c:formatCode>0</c:formatCode>
                <c:ptCount val="2"/>
                <c:pt idx="0">
                  <c:v>154</c:v>
                </c:pt>
                <c:pt idx="1">
                  <c:v>158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'Gemeinwohlprofil Vergleich'!$C$14</c:f>
              <c:strCache>
                <c:ptCount val="1"/>
                <c:pt idx="0">
                  <c:v>Ökologische Gestaltung der Produkte und Dienstleistungen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Vergleich'!$I$14:$J$14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'Gemeinwohlprofil Vergleich'!$K$14:$L$14</c:f>
              <c:numCache>
                <c:formatCode>0</c:formatCode>
                <c:ptCount val="2"/>
                <c:pt idx="0">
                  <c:v>158</c:v>
                </c:pt>
                <c:pt idx="1">
                  <c:v>199</c:v>
                </c:pt>
              </c:numCache>
            </c:numRef>
          </c:yVal>
          <c:smooth val="0"/>
        </c:ser>
        <c:ser>
          <c:idx val="37"/>
          <c:order val="10"/>
          <c:tx>
            <c:strRef>
              <c:f>'Gemeinwohlprofil Vergleich'!$C$15</c:f>
              <c:strCache>
                <c:ptCount val="1"/>
                <c:pt idx="0">
                  <c:v>Soziale Gestaltung der Produkte und Dienstleistungen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Vergleich'!$I$15:$J$15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'Gemeinwohlprofil Vergleich'!$K$15:$L$15</c:f>
              <c:numCache>
                <c:formatCode>0</c:formatCode>
                <c:ptCount val="2"/>
                <c:pt idx="0">
                  <c:v>199</c:v>
                </c:pt>
                <c:pt idx="1">
                  <c:v>205</c:v>
                </c:pt>
              </c:numCache>
            </c:numRef>
          </c:yVal>
          <c:smooth val="0"/>
        </c:ser>
        <c:ser>
          <c:idx val="38"/>
          <c:order val="11"/>
          <c:tx>
            <c:strRef>
              <c:f>'Gemeinwohlprofil Vergleich'!$C$16</c:f>
              <c:strCache>
                <c:ptCount val="1"/>
                <c:pt idx="0">
                  <c:v>Erhöhung der sozialen und ökologischen Branchenstandards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Vergleich'!$I$16:$J$16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'Gemeinwohlprofil Vergleich'!$K$16:$L$16</c:f>
              <c:numCache>
                <c:formatCode>0</c:formatCode>
                <c:ptCount val="2"/>
                <c:pt idx="0">
                  <c:v>205</c:v>
                </c:pt>
                <c:pt idx="1">
                  <c:v>219</c:v>
                </c:pt>
              </c:numCache>
            </c:numRef>
          </c:yVal>
          <c:smooth val="0"/>
        </c:ser>
        <c:ser>
          <c:idx val="39"/>
          <c:order val="12"/>
          <c:tx>
            <c:strRef>
              <c:f>'Gemeinwohlprofil Vergleich'!$C$17</c:f>
              <c:strCache>
                <c:ptCount val="1"/>
                <c:pt idx="0">
                  <c:v>Sinn und gesellschaftliche Wirkung der Produkte/Dienstleistungen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Vergleich'!$I$17:$J$17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'Gemeinwohlprofil Vergleich'!$K$17:$L$17</c:f>
              <c:numCache>
                <c:formatCode>0</c:formatCode>
                <c:ptCount val="2"/>
                <c:pt idx="0">
                  <c:v>219</c:v>
                </c:pt>
                <c:pt idx="1">
                  <c:v>260</c:v>
                </c:pt>
              </c:numCache>
            </c:numRef>
          </c:yVal>
          <c:smooth val="0"/>
        </c:ser>
        <c:ser>
          <c:idx val="40"/>
          <c:order val="13"/>
          <c:tx>
            <c:strRef>
              <c:f>'Gemeinwohlprofil Vergleich'!$C$18</c:f>
              <c:strCache>
                <c:ptCount val="1"/>
                <c:pt idx="0">
                  <c:v>Beitrag zum Gemeinwesen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Vergleich'!$I$18:$J$18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'Gemeinwohlprofil Vergleich'!$K$18:$L$18</c:f>
              <c:numCache>
                <c:formatCode>0</c:formatCode>
                <c:ptCount val="2"/>
                <c:pt idx="0">
                  <c:v>260</c:v>
                </c:pt>
                <c:pt idx="1">
                  <c:v>278</c:v>
                </c:pt>
              </c:numCache>
            </c:numRef>
          </c:yVal>
          <c:smooth val="0"/>
        </c:ser>
        <c:ser>
          <c:idx val="41"/>
          <c:order val="14"/>
          <c:tx>
            <c:strRef>
              <c:f>'Gemeinwohlprofil Vergleich'!$C$19</c:f>
              <c:strCache>
                <c:ptCount val="1"/>
                <c:pt idx="0">
                  <c:v>Reduktion ökologischer Auswirkungen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Vergleich'!$I$19:$J$19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'Gemeinwohlprofil Vergleich'!$K$19:$L$19</c:f>
              <c:numCache>
                <c:formatCode>0</c:formatCode>
                <c:ptCount val="2"/>
                <c:pt idx="0">
                  <c:v>278</c:v>
                </c:pt>
                <c:pt idx="1">
                  <c:v>334</c:v>
                </c:pt>
              </c:numCache>
            </c:numRef>
          </c:yVal>
          <c:smooth val="0"/>
        </c:ser>
        <c:ser>
          <c:idx val="42"/>
          <c:order val="15"/>
          <c:tx>
            <c:strRef>
              <c:f>'Gemeinwohlprofil Vergleich'!$C$20</c:f>
              <c:strCache>
                <c:ptCount val="1"/>
                <c:pt idx="0">
                  <c:v>Minimierung der Gewinnausschüttung an Externe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Vergleich'!$I$20:$J$20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'Gemeinwohlprofil Vergleich'!$K$20:$L$20</c:f>
              <c:numCache>
                <c:formatCode>0</c:formatCode>
                <c:ptCount val="2"/>
                <c:pt idx="0">
                  <c:v>334</c:v>
                </c:pt>
                <c:pt idx="1">
                  <c:v>361</c:v>
                </c:pt>
              </c:numCache>
            </c:numRef>
          </c:yVal>
          <c:smooth val="0"/>
        </c:ser>
        <c:ser>
          <c:idx val="43"/>
          <c:order val="16"/>
          <c:tx>
            <c:strRef>
              <c:f>'Gemeinwohlprofil Vergleich'!$C$21</c:f>
              <c:strCache>
                <c:ptCount val="1"/>
                <c:pt idx="0">
                  <c:v>Gesellschaftliche Transparenz und Mitbestimmung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Vergleich'!$I$21:$J$21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'Gemeinwohlprofil Vergleich'!$K$21:$L$21</c:f>
              <c:numCache>
                <c:formatCode>0</c:formatCode>
                <c:ptCount val="2"/>
                <c:pt idx="0">
                  <c:v>361</c:v>
                </c:pt>
                <c:pt idx="1">
                  <c:v>385</c:v>
                </c:pt>
              </c:numCache>
            </c:numRef>
          </c:yVal>
          <c:smooth val="0"/>
        </c:ser>
        <c:ser>
          <c:idx val="44"/>
          <c:order val="17"/>
          <c:tx>
            <c:strRef>
              <c:f>'Gemeinwohlprofil Vergleich'!$C$22</c:f>
              <c:strCache>
                <c:ptCount val="1"/>
                <c:pt idx="0">
                  <c:v>Verletzung der ILO-Arbeitsnormen/Menschenrechte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Vergleich'!$I$22:$J$22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'Gemeinwohlprofil Vergleich'!$K$22:$L$22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</c:ser>
        <c:ser>
          <c:idx val="45"/>
          <c:order val="18"/>
          <c:tx>
            <c:strRef>
              <c:f>'Gemeinwohlprofil Vergleich'!$C$23</c:f>
              <c:strCache>
                <c:ptCount val="1"/>
                <c:pt idx="0">
                  <c:v>Menschenunwürdige Produkte, z. B. Waffen, Atomstrom, GMO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Vergleich'!$I$23:$J$23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'Gemeinwohlprofil Vergleich'!$K$23:$L$23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</c:ser>
        <c:ser>
          <c:idx val="46"/>
          <c:order val="19"/>
          <c:tx>
            <c:strRef>
              <c:f>'Gemeinwohlprofil Vergleich'!$C$24</c:f>
              <c:strCache>
                <c:ptCount val="1"/>
                <c:pt idx="0">
                  <c:v>Beschaffung / Kooperation mit Unternehmen, welche die Menschenwürde verletzen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Vergleich'!$I$24:$J$24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'Gemeinwohlprofil Vergleich'!$K$24:$L$24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</c:ser>
        <c:ser>
          <c:idx val="47"/>
          <c:order val="20"/>
          <c:tx>
            <c:strRef>
              <c:f>'Gemeinwohlprofil Vergleich'!$C$25</c:f>
              <c:strCache>
                <c:ptCount val="1"/>
                <c:pt idx="0">
                  <c:v>Feindliche Übernahme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Vergleich'!$I$25:$J$25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'Gemeinwohlprofil Vergleich'!$K$25:$L$25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</c:ser>
        <c:ser>
          <c:idx val="48"/>
          <c:order val="21"/>
          <c:tx>
            <c:strRef>
              <c:f>'Gemeinwohlprofil Vergleich'!$C$26</c:f>
              <c:strCache>
                <c:ptCount val="1"/>
                <c:pt idx="0">
                  <c:v>Sperrpatente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Vergleich'!$I$26:$J$26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'Gemeinwohlprofil Vergleich'!$K$26:$L$26</c:f>
              <c:numCache>
                <c:formatCode>0</c:formatCode>
                <c:ptCount val="2"/>
                <c:pt idx="0">
                  <c:v>385</c:v>
                </c:pt>
                <c:pt idx="1">
                  <c:v>285</c:v>
                </c:pt>
              </c:numCache>
            </c:numRef>
          </c:yVal>
          <c:smooth val="0"/>
        </c:ser>
        <c:ser>
          <c:idx val="49"/>
          <c:order val="22"/>
          <c:tx>
            <c:strRef>
              <c:f>'Gemeinwohlprofil Vergleich'!$C$27</c:f>
              <c:strCache>
                <c:ptCount val="1"/>
                <c:pt idx="0">
                  <c:v>Dumpingpreise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Vergleich'!$I$27:$J$27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'Gemeinwohlprofil Vergleich'!$K$27:$L$27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</c:ser>
        <c:ser>
          <c:idx val="50"/>
          <c:order val="23"/>
          <c:tx>
            <c:strRef>
              <c:f>'Gemeinwohlprofil Vergleich'!$C$28</c:f>
              <c:strCache>
                <c:ptCount val="1"/>
                <c:pt idx="0">
                  <c:v>Massive Umweltbelastungen für Ökosysteme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Vergleich'!$I$28:$J$28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'Gemeinwohlprofil Vergleich'!$K$28:$L$28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</c:ser>
        <c:ser>
          <c:idx val="51"/>
          <c:order val="24"/>
          <c:tx>
            <c:strRef>
              <c:f>'Gemeinwohlprofil Vergleich'!$C$29</c:f>
              <c:strCache>
                <c:ptCount val="1"/>
                <c:pt idx="0">
                  <c:v>Verstöße gegen Umweltauflagen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Vergleich'!$I$29:$J$29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'Gemeinwohlprofil Vergleich'!$K$29:$L$29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</c:ser>
        <c:ser>
          <c:idx val="52"/>
          <c:order val="25"/>
          <c:tx>
            <c:strRef>
              <c:f>'Gemeinwohlprofil Vergleich'!$C$30</c:f>
              <c:strCache>
                <c:ptCount val="1"/>
                <c:pt idx="0">
                  <c:v>Geplante Obsoleszenz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'Gemeinwohlprofil Vergleich'!$I$30:$J$30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'Gemeinwohlprofil Vergleich'!$K$30:$L$30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</c:ser>
        <c:ser>
          <c:idx val="10"/>
          <c:order val="26"/>
          <c:tx>
            <c:strRef>
              <c:f>'Gemeinwohlprofil Vergleich'!$C$31</c:f>
              <c:strCache>
                <c:ptCount val="1"/>
                <c:pt idx="0">
                  <c:v>Ungleichbezahlung von Frauen und Männer 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Vergleich'!$I$31:$J$31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'Gemeinwohlprofil Vergleich'!$K$31:$L$31</c:f>
              <c:numCache>
                <c:formatCode>0</c:formatCode>
                <c:ptCount val="2"/>
                <c:pt idx="0">
                  <c:v>285</c:v>
                </c:pt>
                <c:pt idx="1">
                  <c:v>85</c:v>
                </c:pt>
              </c:numCache>
            </c:numRef>
          </c:yVal>
          <c:smooth val="0"/>
        </c:ser>
        <c:ser>
          <c:idx val="11"/>
          <c:order val="27"/>
          <c:tx>
            <c:strRef>
              <c:f>'Gemeinwohlprofil Vergleich'!$C$32</c:f>
              <c:strCache>
                <c:ptCount val="1"/>
                <c:pt idx="0">
                  <c:v>Arbeitsplatzabbau oder Standortverlagerungen bei Gewinn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Vergleich'!$I$32:$J$32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'Gemeinwohlprofil Vergleich'!$K$32:$L$32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2"/>
          <c:order val="28"/>
          <c:tx>
            <c:strRef>
              <c:f>'Gemeinwohlprofil Vergleich'!$C$33</c:f>
              <c:strCache>
                <c:ptCount val="1"/>
                <c:pt idx="0">
                  <c:v>Tochterfirmen in Steueroasen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Vergleich'!$I$33:$J$33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'Gemeinwohlprofil Vergleich'!$K$33:$L$33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3"/>
          <c:order val="29"/>
          <c:tx>
            <c:strRef>
              <c:f>'Gemeinwohlprofil Vergleich'!$C$34</c:f>
              <c:strCache>
                <c:ptCount val="1"/>
                <c:pt idx="0">
                  <c:v>Eigenkapitalverzinsung &gt; 10%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Vergleich'!$I$34:$J$34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'Gemeinwohlprofil Vergleich'!$K$34:$L$34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4"/>
          <c:order val="30"/>
          <c:tx>
            <c:strRef>
              <c:f>'Gemeinwohlprofil Vergleich'!$C$35</c:f>
              <c:strCache>
                <c:ptCount val="1"/>
                <c:pt idx="0">
                  <c:v>Nichtoffenlegung aller Beteiligungen und Tochterunternehmen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Vergleich'!$I$35:$J$35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'Gemeinwohlprofil Vergleich'!$K$35:$L$35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6"/>
          <c:order val="31"/>
          <c:tx>
            <c:strRef>
              <c:f>'Gemeinwohlprofil Vergleich'!$C$36</c:f>
              <c:strCache>
                <c:ptCount val="1"/>
                <c:pt idx="0">
                  <c:v>Verhinderung eines Betriebsrats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Vergleich'!$I$36:$J$36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'Gemeinwohlprofil Vergleich'!$K$36:$L$36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7"/>
          <c:order val="32"/>
          <c:tx>
            <c:strRef>
              <c:f>'Gemeinwohlprofil Vergleich'!$C$37</c:f>
              <c:strCache>
                <c:ptCount val="1"/>
                <c:pt idx="0">
                  <c:v>Nichtoffenlegung aller Finanzflüsse an Lobbyorganisation/Eintragung in das EU-Lobbyregister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'Gemeinwohlprofil Vergleich'!$I$37:$J$37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'Gemeinwohlprofil Vergleich'!$K$37:$L$37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</c:ser>
        <c:ser>
          <c:idx val="15"/>
          <c:order val="33"/>
          <c:tx>
            <c:strRef>
              <c:f>'Gemeinwohlprofil Vergleich'!$C$40</c:f>
              <c:strCache>
                <c:ptCount val="1"/>
                <c:pt idx="0">
                  <c:v>Resultierende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'Gemeinwohlprofil Vergleich'!$I$40:$J$40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'Gemeinwohlprofil Vergleich'!$K$40:$L$40</c:f>
              <c:numCache>
                <c:formatCode>0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  <c:smooth val="0"/>
        </c:ser>
        <c:ser>
          <c:idx val="18"/>
          <c:order val="34"/>
          <c:tx>
            <c:strRef>
              <c:f>'Gemeinwohlprofil Vergleich'!$C$5</c:f>
              <c:strCache>
                <c:ptCount val="1"/>
                <c:pt idx="0">
                  <c:v>Ethisches Beschaffungsmanagement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'Gemeinwohlprofil Vergleich'!$M$5:$N$5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'Gemeinwohlprofil Vergleich'!$O$5:$P$5</c:f>
              <c:numCache>
                <c:formatCode>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</c:ser>
        <c:ser>
          <c:idx val="19"/>
          <c:order val="35"/>
          <c:tx>
            <c:strRef>
              <c:f>'Gemeinwohlprofil Vergleich'!$C$6</c:f>
              <c:strCache>
                <c:ptCount val="1"/>
                <c:pt idx="0">
                  <c:v>Ethisches Finanzmanagement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'Gemeinwohlprofil Vergleich'!$M$6:$N$6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'Gemeinwohlprofil Vergleich'!$O$6:$P$6</c:f>
              <c:numCache>
                <c:formatCode>0</c:formatCode>
                <c:ptCount val="2"/>
                <c:pt idx="0">
                  <c:v>45</c:v>
                </c:pt>
                <c:pt idx="1">
                  <c:v>60</c:v>
                </c:pt>
              </c:numCache>
            </c:numRef>
          </c:yVal>
          <c:smooth val="0"/>
        </c:ser>
        <c:ser>
          <c:idx val="20"/>
          <c:order val="36"/>
          <c:tx>
            <c:strRef>
              <c:f>'Gemeinwohlprofil Vergleich'!$C$7</c:f>
              <c:strCache>
                <c:ptCount val="1"/>
                <c:pt idx="0">
                  <c:v>Arbeitsplatzqualität und Gleichstellung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Vergleich'!$M$7:$N$7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'Gemeinwohlprofil Vergleich'!$O$7:$P$7</c:f>
              <c:numCache>
                <c:formatCode>0</c:formatCode>
                <c:ptCount val="2"/>
                <c:pt idx="0">
                  <c:v>60</c:v>
                </c:pt>
                <c:pt idx="1">
                  <c:v>105</c:v>
                </c:pt>
              </c:numCache>
            </c:numRef>
          </c:yVal>
          <c:smooth val="0"/>
        </c:ser>
        <c:ser>
          <c:idx val="21"/>
          <c:order val="37"/>
          <c:tx>
            <c:strRef>
              <c:f>'Gemeinwohlprofil Vergleich'!$C$8</c:f>
              <c:strCache>
                <c:ptCount val="1"/>
                <c:pt idx="0">
                  <c:v>Gerechte Verteilung der Erwerbsarbeit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Vergleich'!$M$8:$N$8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'Gemeinwohlprofil Vergleich'!$O$8:$P$8</c:f>
              <c:numCache>
                <c:formatCode>0</c:formatCode>
                <c:ptCount val="2"/>
                <c:pt idx="0">
                  <c:v>105</c:v>
                </c:pt>
                <c:pt idx="1">
                  <c:v>130</c:v>
                </c:pt>
              </c:numCache>
            </c:numRef>
          </c:yVal>
          <c:smooth val="0"/>
        </c:ser>
        <c:ser>
          <c:idx val="22"/>
          <c:order val="38"/>
          <c:tx>
            <c:strRef>
              <c:f>'Gemeinwohlprofil Vergleich'!$C$9</c:f>
              <c:strCache>
                <c:ptCount val="1"/>
                <c:pt idx="0">
                  <c:v>Fo/örderung des ökologischen Verhaltens der MitarbeiterInnen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Vergleich'!$M$9:$N$9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'Gemeinwohlprofil Vergleich'!$O$9:$P$9</c:f>
              <c:numCache>
                <c:formatCode>0</c:formatCode>
                <c:ptCount val="2"/>
                <c:pt idx="0">
                  <c:v>130</c:v>
                </c:pt>
                <c:pt idx="1">
                  <c:v>145</c:v>
                </c:pt>
              </c:numCache>
            </c:numRef>
          </c:yVal>
          <c:smooth val="0"/>
        </c:ser>
        <c:ser>
          <c:idx val="23"/>
          <c:order val="39"/>
          <c:tx>
            <c:strRef>
              <c:f>'Gemeinwohlprofil Vergleich'!$C$10</c:f>
              <c:strCache>
                <c:ptCount val="1"/>
                <c:pt idx="0">
                  <c:v>Gerechte Verteilung des Einkommens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Vergleich'!$M$10:$N$10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'Gemeinwohlprofil Vergleich'!$O$10:$P$10</c:f>
              <c:numCache>
                <c:formatCode>0</c:formatCode>
                <c:ptCount val="2"/>
                <c:pt idx="0">
                  <c:v>145</c:v>
                </c:pt>
                <c:pt idx="1">
                  <c:v>175</c:v>
                </c:pt>
              </c:numCache>
            </c:numRef>
          </c:yVal>
          <c:smooth val="0"/>
        </c:ser>
        <c:ser>
          <c:idx val="24"/>
          <c:order val="40"/>
          <c:tx>
            <c:strRef>
              <c:f>'Gemeinwohlprofil Vergleich'!$C$11</c:f>
              <c:strCache>
                <c:ptCount val="1"/>
                <c:pt idx="0">
                  <c:v>Innerbetriebliche Demokratie und Transparenz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Vergleich'!$M$11:$N$11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'Gemeinwohlprofil Vergleich'!$O$11:$P$11</c:f>
              <c:numCache>
                <c:formatCode>0</c:formatCode>
                <c:ptCount val="2"/>
                <c:pt idx="0">
                  <c:v>175</c:v>
                </c:pt>
                <c:pt idx="1">
                  <c:v>220</c:v>
                </c:pt>
              </c:numCache>
            </c:numRef>
          </c:yVal>
          <c:smooth val="0"/>
        </c:ser>
        <c:ser>
          <c:idx val="25"/>
          <c:order val="41"/>
          <c:tx>
            <c:strRef>
              <c:f>'Gemeinwohlprofil Vergleich'!$C$12</c:f>
              <c:strCache>
                <c:ptCount val="1"/>
                <c:pt idx="0">
                  <c:v>Ethisches Verkaufen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Vergleich'!$M$12:$N$12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'Gemeinwohlprofil Vergleich'!$O$12:$P$12</c:f>
              <c:numCache>
                <c:formatCode>0</c:formatCode>
                <c:ptCount val="2"/>
                <c:pt idx="0">
                  <c:v>220</c:v>
                </c:pt>
                <c:pt idx="1">
                  <c:v>245</c:v>
                </c:pt>
              </c:numCache>
            </c:numRef>
          </c:yVal>
          <c:smooth val="0"/>
        </c:ser>
        <c:ser>
          <c:idx val="26"/>
          <c:order val="42"/>
          <c:tx>
            <c:strRef>
              <c:f>'Gemeinwohlprofil Vergleich'!$C$13</c:f>
              <c:strCache>
                <c:ptCount val="1"/>
                <c:pt idx="0">
                  <c:v>Solidarität mit Mitunternehmen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Vergleich'!$M$13:$N$13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'Gemeinwohlprofil Vergleich'!$O$13:$P$13</c:f>
              <c:numCache>
                <c:formatCode>0</c:formatCode>
                <c:ptCount val="2"/>
                <c:pt idx="0">
                  <c:v>245</c:v>
                </c:pt>
                <c:pt idx="1">
                  <c:v>280</c:v>
                </c:pt>
              </c:numCache>
            </c:numRef>
          </c:yVal>
          <c:smooth val="0"/>
        </c:ser>
        <c:ser>
          <c:idx val="27"/>
          <c:order val="43"/>
          <c:tx>
            <c:strRef>
              <c:f>'Gemeinwohlprofil Vergleich'!$C$14</c:f>
              <c:strCache>
                <c:ptCount val="1"/>
                <c:pt idx="0">
                  <c:v>Ökologische Gestaltung der Produkte und Dienstleistungen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Vergleich'!$M$14:$N$14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'Gemeinwohlprofil Vergleich'!$O$14:$P$14</c:f>
              <c:numCache>
                <c:formatCode>0</c:formatCode>
                <c:ptCount val="2"/>
                <c:pt idx="0">
                  <c:v>280</c:v>
                </c:pt>
                <c:pt idx="1">
                  <c:v>325</c:v>
                </c:pt>
              </c:numCache>
            </c:numRef>
          </c:yVal>
          <c:smooth val="0"/>
        </c:ser>
        <c:ser>
          <c:idx val="28"/>
          <c:order val="44"/>
          <c:tx>
            <c:strRef>
              <c:f>'Gemeinwohlprofil Vergleich'!$C$15</c:f>
              <c:strCache>
                <c:ptCount val="1"/>
                <c:pt idx="0">
                  <c:v>Soziale Gestaltung der Produkte und Dienstleistungen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Vergleich'!$M$15:$N$15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'Gemeinwohlprofil Vergleich'!$O$15:$P$15</c:f>
              <c:numCache>
                <c:formatCode>0</c:formatCode>
                <c:ptCount val="2"/>
                <c:pt idx="0">
                  <c:v>325</c:v>
                </c:pt>
                <c:pt idx="1">
                  <c:v>340</c:v>
                </c:pt>
              </c:numCache>
            </c:numRef>
          </c:yVal>
          <c:smooth val="0"/>
        </c:ser>
        <c:ser>
          <c:idx val="29"/>
          <c:order val="45"/>
          <c:tx>
            <c:strRef>
              <c:f>'Gemeinwohlprofil Vergleich'!$C$16</c:f>
              <c:strCache>
                <c:ptCount val="1"/>
                <c:pt idx="0">
                  <c:v>Erhöhung der sozialen und ökologischen Branchenstandards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Vergleich'!$M$16:$N$16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'Gemeinwohlprofil Vergleich'!$O$16:$P$16</c:f>
              <c:numCache>
                <c:formatCode>0</c:formatCode>
                <c:ptCount val="2"/>
                <c:pt idx="0">
                  <c:v>340</c:v>
                </c:pt>
                <c:pt idx="1">
                  <c:v>355</c:v>
                </c:pt>
              </c:numCache>
            </c:numRef>
          </c:yVal>
          <c:smooth val="0"/>
        </c:ser>
        <c:ser>
          <c:idx val="30"/>
          <c:order val="46"/>
          <c:tx>
            <c:strRef>
              <c:f>'Gemeinwohlprofil Vergleich'!$C$17</c:f>
              <c:strCache>
                <c:ptCount val="1"/>
                <c:pt idx="0">
                  <c:v>Sinn und gesellschaftliche Wirkung der Produkte/Dienstleistungen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Vergleich'!$M$17:$N$17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'Gemeinwohlprofil Vergleich'!$O$17:$P$17</c:f>
              <c:numCache>
                <c:formatCode>0</c:formatCode>
                <c:ptCount val="2"/>
                <c:pt idx="0">
                  <c:v>355</c:v>
                </c:pt>
                <c:pt idx="1">
                  <c:v>400</c:v>
                </c:pt>
              </c:numCache>
            </c:numRef>
          </c:yVal>
          <c:smooth val="0"/>
        </c:ser>
        <c:ser>
          <c:idx val="31"/>
          <c:order val="47"/>
          <c:tx>
            <c:strRef>
              <c:f>'Gemeinwohlprofil Vergleich'!$C$18</c:f>
              <c:strCache>
                <c:ptCount val="1"/>
                <c:pt idx="0">
                  <c:v>Beitrag zum Gemeinwesen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Vergleich'!$M$18:$N$18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'Gemeinwohlprofil Vergleich'!$O$18:$P$18</c:f>
              <c:numCache>
                <c:formatCode>0</c:formatCode>
                <c:ptCount val="2"/>
                <c:pt idx="0">
                  <c:v>400</c:v>
                </c:pt>
                <c:pt idx="1">
                  <c:v>420</c:v>
                </c:pt>
              </c:numCache>
            </c:numRef>
          </c:yVal>
          <c:smooth val="0"/>
        </c:ser>
        <c:ser>
          <c:idx val="32"/>
          <c:order val="48"/>
          <c:tx>
            <c:strRef>
              <c:f>'Gemeinwohlprofil Vergleich'!$C$19</c:f>
              <c:strCache>
                <c:ptCount val="1"/>
                <c:pt idx="0">
                  <c:v>Reduktion ökologischer Auswirkungen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Vergleich'!$M$19:$N$19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'Gemeinwohlprofil Vergleich'!$O$19:$P$19</c:f>
              <c:numCache>
                <c:formatCode>0</c:formatCode>
                <c:ptCount val="2"/>
                <c:pt idx="0">
                  <c:v>420</c:v>
                </c:pt>
                <c:pt idx="1">
                  <c:v>455</c:v>
                </c:pt>
              </c:numCache>
            </c:numRef>
          </c:yVal>
          <c:smooth val="0"/>
        </c:ser>
        <c:ser>
          <c:idx val="33"/>
          <c:order val="49"/>
          <c:tx>
            <c:strRef>
              <c:f>'Gemeinwohlprofil Vergleich'!$C$20</c:f>
              <c:strCache>
                <c:ptCount val="1"/>
                <c:pt idx="0">
                  <c:v>Minimierung der Gewinnausschüttung an Externe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Vergleich'!$M$20:$N$20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'Gemeinwohlprofil Vergleich'!$O$20:$P$20</c:f>
              <c:numCache>
                <c:formatCode>0</c:formatCode>
                <c:ptCount val="2"/>
                <c:pt idx="0">
                  <c:v>455</c:v>
                </c:pt>
                <c:pt idx="1">
                  <c:v>485</c:v>
                </c:pt>
              </c:numCache>
            </c:numRef>
          </c:yVal>
          <c:smooth val="0"/>
        </c:ser>
        <c:ser>
          <c:idx val="34"/>
          <c:order val="50"/>
          <c:tx>
            <c:strRef>
              <c:f>'Gemeinwohlprofil Vergleich'!$C$21</c:f>
              <c:strCache>
                <c:ptCount val="1"/>
                <c:pt idx="0">
                  <c:v>Gesellschaftliche Transparenz und Mitbestimmung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Vergleich'!$M$21:$N$21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'Gemeinwohlprofil Vergleich'!$O$21:$P$21</c:f>
              <c:numCache>
                <c:formatCode>0</c:formatCode>
                <c:ptCount val="2"/>
                <c:pt idx="0">
                  <c:v>485</c:v>
                </c:pt>
                <c:pt idx="1">
                  <c:v>500</c:v>
                </c:pt>
              </c:numCache>
            </c:numRef>
          </c:yVal>
          <c:smooth val="0"/>
        </c:ser>
        <c:ser>
          <c:idx val="35"/>
          <c:order val="51"/>
          <c:tx>
            <c:strRef>
              <c:f>'Gemeinwohlprofil Vergleich'!$C$22</c:f>
              <c:strCache>
                <c:ptCount val="1"/>
                <c:pt idx="0">
                  <c:v>Verletzung der ILO-Arbeitsnormen/Menschenrechte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Vergleich'!$M$22:$N$22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'Gemeinwohlprofil Vergleich'!$O$22:$P$22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</c:ser>
        <c:ser>
          <c:idx val="36"/>
          <c:order val="52"/>
          <c:tx>
            <c:strRef>
              <c:f>'Gemeinwohlprofil Vergleich'!$C$23</c:f>
              <c:strCache>
                <c:ptCount val="1"/>
                <c:pt idx="0">
                  <c:v>Menschenunwürdige Produkte, z. B. Waffen, Atomstrom, GMO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Vergleich'!$M$23:$N$23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'Gemeinwohlprofil Vergleich'!$O$23:$P$23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'Gemeinwohlprofil Vergleich'!$C$24</c:f>
              <c:strCache>
                <c:ptCount val="1"/>
                <c:pt idx="0">
                  <c:v>Beschaffung / Kooperation mit Unternehmen, welche die Menschenwürde verletzen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Vergleich'!$M$24:$N$24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'Gemeinwohlprofil Vergleich'!$O$24:$P$24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'Gemeinwohlprofil Vergleich'!$C$25</c:f>
              <c:strCache>
                <c:ptCount val="1"/>
                <c:pt idx="0">
                  <c:v>Feindliche Übernahme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Vergleich'!$M$25:$N$25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'Gemeinwohlprofil Vergleich'!$O$25:$P$25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'Gemeinwohlprofil Vergleich'!$C$26</c:f>
              <c:strCache>
                <c:ptCount val="1"/>
                <c:pt idx="0">
                  <c:v>Sperrpatente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Vergleich'!$M$26:$N$26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'Gemeinwohlprofil Vergleich'!$O$26:$P$26</c:f>
              <c:numCache>
                <c:formatCode>0</c:formatCode>
                <c:ptCount val="2"/>
                <c:pt idx="0">
                  <c:v>500</c:v>
                </c:pt>
                <c:pt idx="1">
                  <c:v>450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'Gemeinwohlprofil Vergleich'!$C$27</c:f>
              <c:strCache>
                <c:ptCount val="1"/>
                <c:pt idx="0">
                  <c:v>Dumpingpreise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Vergleich'!$M$27:$N$27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'Gemeinwohlprofil Vergleich'!$O$27:$P$27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'Gemeinwohlprofil Vergleich'!$C$28</c:f>
              <c:strCache>
                <c:ptCount val="1"/>
                <c:pt idx="0">
                  <c:v>Massive Umweltbelastungen für Ökosysteme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Vergleich'!$M$28:$N$28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'Gemeinwohlprofil Vergleich'!$O$28:$P$28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'Gemeinwohlprofil Vergleich'!$C$29</c:f>
              <c:strCache>
                <c:ptCount val="1"/>
                <c:pt idx="0">
                  <c:v>Verstöße gegen Umweltauflagen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Vergleich'!$M$29:$N$29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'Gemeinwohlprofil Vergleich'!$O$29:$P$29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'Gemeinwohlprofil Vergleich'!$C$30</c:f>
              <c:strCache>
                <c:ptCount val="1"/>
                <c:pt idx="0">
                  <c:v>Geplante Obsoleszenz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Vergleich'!$M$30:$N$30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'Gemeinwohlprofil Vergleich'!$O$30:$P$30</c:f>
              <c:numCache>
                <c:formatCode>0</c:formatCode>
                <c:ptCount val="2"/>
                <c:pt idx="0">
                  <c:v>450</c:v>
                </c:pt>
                <c:pt idx="1">
                  <c:v>400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'Gemeinwohlprofil Vergleich'!$C$31</c:f>
              <c:strCache>
                <c:ptCount val="1"/>
                <c:pt idx="0">
                  <c:v>Ungleichbezahlung von Frauen und Männer 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Vergleich'!$M$31:$N$31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'Gemeinwohlprofil Vergleich'!$O$31:$P$31</c:f>
              <c:numCache>
                <c:formatCode>0</c:formatCode>
                <c:ptCount val="2"/>
                <c:pt idx="0">
                  <c:v>400</c:v>
                </c:pt>
                <c:pt idx="1">
                  <c:v>300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'Gemeinwohlprofil Vergleich'!$C$32</c:f>
              <c:strCache>
                <c:ptCount val="1"/>
                <c:pt idx="0">
                  <c:v>Arbeitsplatzabbau oder Standortverlagerungen bei Gewinn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Vergleich'!$M$32:$N$32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'Gemeinwohlprofil Vergleich'!$O$32:$P$32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62"/>
          <c:order val="62"/>
          <c:tx>
            <c:strRef>
              <c:f>'Gemeinwohlprofil Vergleich'!$C$33</c:f>
              <c:strCache>
                <c:ptCount val="1"/>
                <c:pt idx="0">
                  <c:v>Tochterfirmen in Steueroasen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Vergleich'!$M$33:$N$33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'Gemeinwohlprofil Vergleich'!$O$33:$P$33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63"/>
          <c:order val="63"/>
          <c:tx>
            <c:strRef>
              <c:f>'Gemeinwohlprofil Vergleich'!$C$34</c:f>
              <c:strCache>
                <c:ptCount val="1"/>
                <c:pt idx="0">
                  <c:v>Eigenkapitalverzinsung &gt; 10%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Vergleich'!$M$34:$N$34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'Gemeinwohlprofil Vergleich'!$O$34:$P$34</c:f>
              <c:numCache>
                <c:formatCode>0</c:formatCode>
                <c:ptCount val="2"/>
                <c:pt idx="0">
                  <c:v>300</c:v>
                </c:pt>
                <c:pt idx="1">
                  <c:v>200</c:v>
                </c:pt>
              </c:numCache>
            </c:numRef>
          </c:yVal>
          <c:smooth val="0"/>
        </c:ser>
        <c:ser>
          <c:idx val="64"/>
          <c:order val="64"/>
          <c:tx>
            <c:strRef>
              <c:f>'Gemeinwohlprofil Vergleich'!$C$35</c:f>
              <c:strCache>
                <c:ptCount val="1"/>
                <c:pt idx="0">
                  <c:v>Nichtoffenlegung aller Beteiligungen und Tochterunternehmen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Vergleich'!$M$35:$N$35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'Gemeinwohlprofil Vergleich'!$O$35:$P$35</c:f>
              <c:numCache>
                <c:formatCode>0</c:formatCode>
                <c:ptCount val="2"/>
                <c:pt idx="0">
                  <c:v>200</c:v>
                </c:pt>
                <c:pt idx="1">
                  <c:v>150</c:v>
                </c:pt>
              </c:numCache>
            </c:numRef>
          </c:yVal>
          <c:smooth val="0"/>
        </c:ser>
        <c:ser>
          <c:idx val="65"/>
          <c:order val="65"/>
          <c:tx>
            <c:strRef>
              <c:f>'Gemeinwohlprofil Vergleich'!$C$36</c:f>
              <c:strCache>
                <c:ptCount val="1"/>
                <c:pt idx="0">
                  <c:v>Verhinderung eines Betriebsrats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Vergleich'!$M$36:$N$36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'Gemeinwohlprofil Vergleich'!$O$36:$P$36</c:f>
              <c:numCache>
                <c:formatCode>0</c:formatCode>
                <c:ptCount val="2"/>
                <c:pt idx="0">
                  <c:v>150</c:v>
                </c:pt>
                <c:pt idx="1">
                  <c:v>75</c:v>
                </c:pt>
              </c:numCache>
            </c:numRef>
          </c:yVal>
          <c:smooth val="0"/>
        </c:ser>
        <c:ser>
          <c:idx val="66"/>
          <c:order val="66"/>
          <c:tx>
            <c:strRef>
              <c:f>'Gemeinwohlprofil Vergleich'!$C$37</c:f>
              <c:strCache>
                <c:ptCount val="1"/>
                <c:pt idx="0">
                  <c:v>Nichtoffenlegung aller Finanzflüsse an Lobbyorganisation/Eintragung in das EU-Lobbyregister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'Gemeinwohlprofil Vergleich'!$M$37:$N$37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'Gemeinwohlprofil Vergleich'!$O$37:$P$37</c:f>
              <c:numCache>
                <c:formatCode>0</c:formatCode>
                <c:ptCount val="2"/>
                <c:pt idx="0">
                  <c:v>75</c:v>
                </c:pt>
                <c:pt idx="1">
                  <c:v>-25</c:v>
                </c:pt>
              </c:numCache>
            </c:numRef>
          </c:yVal>
          <c:smooth val="0"/>
        </c:ser>
        <c:ser>
          <c:idx val="67"/>
          <c:order val="67"/>
          <c:tx>
            <c:strRef>
              <c:f>'Gemeinwohlprofil Vergleich'!$C$40</c:f>
              <c:strCache>
                <c:ptCount val="1"/>
                <c:pt idx="0">
                  <c:v>Resultierende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'Gemeinwohlprofil Vergleich'!$M$40:$N$40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'Gemeinwohlprofil Vergleich'!$O$40:$P$40</c:f>
              <c:numCache>
                <c:formatCode>0</c:formatCode>
                <c:ptCount val="2"/>
                <c:pt idx="0">
                  <c:v>0</c:v>
                </c:pt>
                <c:pt idx="1">
                  <c:v>-25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'Gemeinwohlprofil Vergleich'!$E$4</c:f>
              <c:strCache>
                <c:ptCount val="1"/>
                <c:pt idx="0">
                  <c:v>Ergebnis</c:v>
                </c:pt>
              </c:strCache>
            </c:strRef>
          </c:tx>
          <c:layout>
            <c:manualLayout>
              <c:xMode val="edge"/>
              <c:yMode val="edge"/>
              <c:x val="0.5168150943509352"/>
              <c:y val="7.9667639933388157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'Gemeinwohlprofil Vergleich'!$D$4</c:f>
              <c:strCache>
                <c:ptCount val="1"/>
                <c:pt idx="0">
                  <c:v>Maximale Punkte</c:v>
                </c:pt>
              </c:strCache>
            </c:strRef>
          </c:tx>
          <c:layout>
            <c:manualLayout>
              <c:xMode val="edge"/>
              <c:yMode val="edge"/>
              <c:x val="0.84219183993139657"/>
              <c:y val="0.61887993937125407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65375229486801167"/>
          <c:w val="0.94729304206668408"/>
          <c:h val="0.336186924550087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136410</xdr:colOff>
      <xdr:row>0</xdr:row>
      <xdr:rowOff>212724</xdr:rowOff>
    </xdr:from>
    <xdr:to>
      <xdr:col>26</xdr:col>
      <xdr:colOff>440530</xdr:colOff>
      <xdr:row>42</xdr:row>
      <xdr:rowOff>59531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 - INSEDE - your LicenseNumber:</a:t>
          </a:r>
          <a:r>
            <a:rPr lang="en-US" sz="1100" baseline="0"/>
            <a:t> XXXXXXXXXX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bengin.net/beta/basic_master_e.htm" TargetMode="External"/><Relationship Id="rId7" Type="http://schemas.openxmlformats.org/officeDocument/2006/relationships/hyperlink" Target="https://plus.google.com/b/111665739223316331867/111665739223316331867/posts" TargetMode="External"/><Relationship Id="rId2" Type="http://schemas.openxmlformats.org/officeDocument/2006/relationships/hyperlink" Target="http://www.insede.org/" TargetMode="External"/><Relationship Id="rId1" Type="http://schemas.openxmlformats.org/officeDocument/2006/relationships/hyperlink" Target="http://www.bengin.net/" TargetMode="External"/><Relationship Id="rId6" Type="http://schemas.openxmlformats.org/officeDocument/2006/relationships/hyperlink" Target="https://plus.google.com/107048744275438760860/posts" TargetMode="External"/><Relationship Id="rId5" Type="http://schemas.openxmlformats.org/officeDocument/2006/relationships/hyperlink" Target="http://www.bengin.net/soft/vektorbeispiele01_d.htm" TargetMode="External"/><Relationship Id="rId4" Type="http://schemas.openxmlformats.org/officeDocument/2006/relationships/hyperlink" Target="http://www.bengin.net/zbu/spec.ht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showRowColHeaders="0" tabSelected="1" zoomScale="80" zoomScaleNormal="8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52.140625" style="1" customWidth="1"/>
    <col min="4" max="5" width="12.7109375" style="11" customWidth="1"/>
    <col min="6" max="6" width="12.7109375" style="1" customWidth="1"/>
    <col min="7" max="7" width="12.7109375" style="18" customWidth="1"/>
    <col min="8" max="8" width="4.85546875" style="1" customWidth="1"/>
    <col min="9" max="16" width="8.7109375" style="18" customWidth="1"/>
    <col min="17" max="17" width="9.140625" style="1"/>
    <col min="18" max="18" width="9.140625" style="1" customWidth="1"/>
    <col min="19" max="16384" width="9.140625" style="1"/>
  </cols>
  <sheetData>
    <row r="1" spans="1:30" s="2" customFormat="1" ht="18.75" x14ac:dyDescent="0.3">
      <c r="A1" s="2" t="s">
        <v>89</v>
      </c>
      <c r="D1" s="10"/>
      <c r="E1" s="10"/>
      <c r="F1" s="3"/>
      <c r="G1" s="17"/>
      <c r="H1" s="3"/>
      <c r="I1" s="17"/>
      <c r="J1" s="17"/>
      <c r="K1" s="17"/>
      <c r="L1" s="17"/>
      <c r="M1" s="17"/>
      <c r="N1" s="17"/>
      <c r="O1" s="17"/>
      <c r="P1" s="1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F2" s="4"/>
      <c r="H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45" customFormat="1" ht="23.25" customHeight="1" x14ac:dyDescent="0.25">
      <c r="A3" s="41"/>
      <c r="B3" s="41"/>
      <c r="C3" s="41"/>
      <c r="D3" s="42" t="s">
        <v>96</v>
      </c>
      <c r="E3" s="42"/>
      <c r="F3" s="43" t="s">
        <v>97</v>
      </c>
      <c r="G3" s="43"/>
      <c r="H3" s="44"/>
      <c r="I3" s="46" t="s">
        <v>94</v>
      </c>
      <c r="J3" s="46"/>
      <c r="K3" s="46"/>
      <c r="L3" s="46"/>
      <c r="M3" s="46" t="s">
        <v>95</v>
      </c>
      <c r="N3" s="46"/>
      <c r="O3" s="46"/>
      <c r="P3" s="46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ht="32.25" customHeight="1" x14ac:dyDescent="0.3">
      <c r="A4" s="37" t="s">
        <v>35</v>
      </c>
      <c r="B4" s="38" t="s">
        <v>36</v>
      </c>
      <c r="C4" s="39" t="s">
        <v>98</v>
      </c>
      <c r="D4" s="40" t="s">
        <v>3</v>
      </c>
      <c r="E4" s="40" t="s">
        <v>34</v>
      </c>
      <c r="F4" s="40" t="s">
        <v>3</v>
      </c>
      <c r="G4" s="40" t="s">
        <v>34</v>
      </c>
      <c r="H4" s="5"/>
      <c r="I4" s="19" t="s">
        <v>37</v>
      </c>
      <c r="J4" s="19" t="s">
        <v>38</v>
      </c>
      <c r="K4" s="19" t="s">
        <v>39</v>
      </c>
      <c r="L4" s="19" t="s">
        <v>40</v>
      </c>
      <c r="M4" s="19" t="s">
        <v>37</v>
      </c>
      <c r="N4" s="19" t="s">
        <v>38</v>
      </c>
      <c r="O4" s="19" t="s">
        <v>39</v>
      </c>
      <c r="P4" s="19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34" t="s">
        <v>56</v>
      </c>
      <c r="B5" s="35">
        <v>1</v>
      </c>
      <c r="C5" s="30" t="s">
        <v>4</v>
      </c>
      <c r="D5" s="12">
        <v>90</v>
      </c>
      <c r="E5" s="12">
        <v>5</v>
      </c>
      <c r="F5" s="12">
        <v>90</v>
      </c>
      <c r="G5" s="12">
        <v>45</v>
      </c>
      <c r="H5" s="4"/>
      <c r="I5" s="18">
        <v>0</v>
      </c>
      <c r="J5" s="18">
        <f>D5</f>
        <v>90</v>
      </c>
      <c r="K5" s="18">
        <v>0</v>
      </c>
      <c r="L5" s="18">
        <f>E5</f>
        <v>5</v>
      </c>
      <c r="M5" s="18">
        <v>0</v>
      </c>
      <c r="N5" s="18">
        <f>F5</f>
        <v>90</v>
      </c>
      <c r="O5" s="18">
        <v>0</v>
      </c>
      <c r="P5" s="18">
        <f>G5</f>
        <v>45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34" t="s">
        <v>57</v>
      </c>
      <c r="B6" s="35">
        <v>2</v>
      </c>
      <c r="C6" s="30" t="s">
        <v>5</v>
      </c>
      <c r="D6" s="12">
        <v>30</v>
      </c>
      <c r="E6" s="12">
        <v>0</v>
      </c>
      <c r="F6" s="12">
        <v>30</v>
      </c>
      <c r="G6" s="12">
        <v>15</v>
      </c>
      <c r="H6" s="4"/>
      <c r="I6" s="18">
        <f>J5</f>
        <v>90</v>
      </c>
      <c r="J6" s="18">
        <f t="shared" ref="J6:J30" si="0">I6+D6</f>
        <v>120</v>
      </c>
      <c r="K6" s="18">
        <f>L5</f>
        <v>5</v>
      </c>
      <c r="L6" s="18">
        <f t="shared" ref="L6:L30" si="1">K6+E6</f>
        <v>5</v>
      </c>
      <c r="M6" s="18">
        <f>N5</f>
        <v>90</v>
      </c>
      <c r="N6" s="18">
        <f>M6+F6</f>
        <v>120</v>
      </c>
      <c r="O6" s="18">
        <f>P5</f>
        <v>45</v>
      </c>
      <c r="P6" s="18">
        <f>O6+G6</f>
        <v>60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34" t="s">
        <v>58</v>
      </c>
      <c r="B7" s="35">
        <v>3</v>
      </c>
      <c r="C7" s="30" t="s">
        <v>6</v>
      </c>
      <c r="D7" s="12">
        <v>90</v>
      </c>
      <c r="E7" s="12">
        <v>41</v>
      </c>
      <c r="F7" s="12">
        <v>90</v>
      </c>
      <c r="G7" s="12">
        <v>45</v>
      </c>
      <c r="H7" s="4"/>
      <c r="I7" s="18">
        <f t="shared" ref="I7:I30" si="2">J6</f>
        <v>120</v>
      </c>
      <c r="J7" s="18">
        <f t="shared" si="0"/>
        <v>210</v>
      </c>
      <c r="K7" s="18">
        <f t="shared" ref="K7:K30" si="3">L6</f>
        <v>5</v>
      </c>
      <c r="L7" s="18">
        <f t="shared" si="1"/>
        <v>46</v>
      </c>
      <c r="M7" s="18">
        <f t="shared" ref="M7:M37" si="4">N6</f>
        <v>120</v>
      </c>
      <c r="N7" s="18">
        <f t="shared" ref="N7:N37" si="5">M7+F7</f>
        <v>210</v>
      </c>
      <c r="O7" s="18">
        <f t="shared" ref="O7:O37" si="6">P6</f>
        <v>60</v>
      </c>
      <c r="P7" s="18">
        <f t="shared" ref="P7:P37" si="7">O7+G7</f>
        <v>105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34" t="s">
        <v>59</v>
      </c>
      <c r="B8" s="35">
        <v>4</v>
      </c>
      <c r="C8" s="31" t="s">
        <v>7</v>
      </c>
      <c r="D8" s="12">
        <v>50</v>
      </c>
      <c r="E8" s="12">
        <v>10</v>
      </c>
      <c r="F8" s="12">
        <v>50</v>
      </c>
      <c r="G8" s="12">
        <v>25</v>
      </c>
      <c r="H8" s="4"/>
      <c r="I8" s="18">
        <f t="shared" si="2"/>
        <v>210</v>
      </c>
      <c r="J8" s="18">
        <f t="shared" si="0"/>
        <v>260</v>
      </c>
      <c r="K8" s="18">
        <f t="shared" si="3"/>
        <v>46</v>
      </c>
      <c r="L8" s="18">
        <f t="shared" si="1"/>
        <v>56</v>
      </c>
      <c r="M8" s="18">
        <f t="shared" si="4"/>
        <v>210</v>
      </c>
      <c r="N8" s="18">
        <f t="shared" si="5"/>
        <v>260</v>
      </c>
      <c r="O8" s="18">
        <f t="shared" si="6"/>
        <v>105</v>
      </c>
      <c r="P8" s="18">
        <f t="shared" si="7"/>
        <v>130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" customHeight="1" x14ac:dyDescent="0.25">
      <c r="A9" s="34" t="s">
        <v>60</v>
      </c>
      <c r="B9" s="35">
        <v>5</v>
      </c>
      <c r="C9" s="32" t="s">
        <v>8</v>
      </c>
      <c r="D9" s="12">
        <v>30</v>
      </c>
      <c r="E9" s="12">
        <v>14</v>
      </c>
      <c r="F9" s="12">
        <v>30</v>
      </c>
      <c r="G9" s="12">
        <v>15</v>
      </c>
      <c r="H9" s="4"/>
      <c r="I9" s="18">
        <f t="shared" si="2"/>
        <v>260</v>
      </c>
      <c r="J9" s="18">
        <f t="shared" si="0"/>
        <v>290</v>
      </c>
      <c r="K9" s="18">
        <f t="shared" si="3"/>
        <v>56</v>
      </c>
      <c r="L9" s="18">
        <f t="shared" si="1"/>
        <v>70</v>
      </c>
      <c r="M9" s="18">
        <f t="shared" si="4"/>
        <v>260</v>
      </c>
      <c r="N9" s="18">
        <f t="shared" si="5"/>
        <v>290</v>
      </c>
      <c r="O9" s="18">
        <f t="shared" si="6"/>
        <v>130</v>
      </c>
      <c r="P9" s="18">
        <f t="shared" si="7"/>
        <v>145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34" t="s">
        <v>61</v>
      </c>
      <c r="B10" s="35">
        <v>6</v>
      </c>
      <c r="C10" s="32" t="s">
        <v>9</v>
      </c>
      <c r="D10" s="12">
        <v>60</v>
      </c>
      <c r="E10" s="12">
        <v>3</v>
      </c>
      <c r="F10" s="12">
        <v>60</v>
      </c>
      <c r="G10" s="12">
        <v>30</v>
      </c>
      <c r="H10" s="4"/>
      <c r="I10" s="18">
        <f t="shared" si="2"/>
        <v>290</v>
      </c>
      <c r="J10" s="18">
        <f t="shared" si="0"/>
        <v>350</v>
      </c>
      <c r="K10" s="18">
        <f t="shared" si="3"/>
        <v>70</v>
      </c>
      <c r="L10" s="18">
        <f t="shared" si="1"/>
        <v>73</v>
      </c>
      <c r="M10" s="18">
        <f t="shared" si="4"/>
        <v>290</v>
      </c>
      <c r="N10" s="18">
        <f t="shared" si="5"/>
        <v>350</v>
      </c>
      <c r="O10" s="18">
        <f t="shared" si="6"/>
        <v>145</v>
      </c>
      <c r="P10" s="18">
        <f t="shared" si="7"/>
        <v>175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34" t="s">
        <v>62</v>
      </c>
      <c r="B11" s="35">
        <v>7</v>
      </c>
      <c r="C11" s="32" t="s">
        <v>10</v>
      </c>
      <c r="D11" s="12">
        <v>90</v>
      </c>
      <c r="E11" s="12">
        <v>41</v>
      </c>
      <c r="F11" s="12">
        <v>90</v>
      </c>
      <c r="G11" s="12">
        <v>45</v>
      </c>
      <c r="H11" s="4"/>
      <c r="I11" s="18">
        <f t="shared" si="2"/>
        <v>350</v>
      </c>
      <c r="J11" s="18">
        <f t="shared" si="0"/>
        <v>440</v>
      </c>
      <c r="K11" s="18">
        <f t="shared" si="3"/>
        <v>73</v>
      </c>
      <c r="L11" s="18">
        <f t="shared" si="1"/>
        <v>114</v>
      </c>
      <c r="M11" s="18">
        <f t="shared" si="4"/>
        <v>350</v>
      </c>
      <c r="N11" s="18">
        <f t="shared" si="5"/>
        <v>440</v>
      </c>
      <c r="O11" s="18">
        <f t="shared" si="6"/>
        <v>175</v>
      </c>
      <c r="P11" s="18">
        <f t="shared" si="7"/>
        <v>220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25">
      <c r="A12" s="34" t="s">
        <v>63</v>
      </c>
      <c r="B12" s="35">
        <v>8</v>
      </c>
      <c r="C12" s="30" t="s">
        <v>11</v>
      </c>
      <c r="D12" s="12">
        <v>50</v>
      </c>
      <c r="E12" s="12">
        <v>40</v>
      </c>
      <c r="F12" s="12">
        <v>50</v>
      </c>
      <c r="G12" s="12">
        <v>25</v>
      </c>
      <c r="H12" s="4"/>
      <c r="I12" s="18">
        <f t="shared" si="2"/>
        <v>440</v>
      </c>
      <c r="J12" s="18">
        <f t="shared" si="0"/>
        <v>490</v>
      </c>
      <c r="K12" s="18">
        <f t="shared" si="3"/>
        <v>114</v>
      </c>
      <c r="L12" s="18">
        <f t="shared" si="1"/>
        <v>154</v>
      </c>
      <c r="M12" s="18">
        <f t="shared" si="4"/>
        <v>440</v>
      </c>
      <c r="N12" s="18">
        <f t="shared" si="5"/>
        <v>490</v>
      </c>
      <c r="O12" s="18">
        <f t="shared" si="6"/>
        <v>220</v>
      </c>
      <c r="P12" s="18">
        <f t="shared" si="7"/>
        <v>245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25">
      <c r="A13" s="34" t="s">
        <v>64</v>
      </c>
      <c r="B13" s="35">
        <v>9</v>
      </c>
      <c r="C13" s="30" t="s">
        <v>12</v>
      </c>
      <c r="D13" s="12">
        <v>70</v>
      </c>
      <c r="E13" s="12">
        <v>4</v>
      </c>
      <c r="F13" s="12">
        <v>70</v>
      </c>
      <c r="G13" s="12">
        <v>35</v>
      </c>
      <c r="H13" s="4"/>
      <c r="I13" s="18">
        <f t="shared" si="2"/>
        <v>490</v>
      </c>
      <c r="J13" s="18">
        <f t="shared" si="0"/>
        <v>560</v>
      </c>
      <c r="K13" s="18">
        <f t="shared" si="3"/>
        <v>154</v>
      </c>
      <c r="L13" s="18">
        <f t="shared" si="1"/>
        <v>158</v>
      </c>
      <c r="M13" s="18">
        <f t="shared" si="4"/>
        <v>490</v>
      </c>
      <c r="N13" s="18">
        <f t="shared" si="5"/>
        <v>560</v>
      </c>
      <c r="O13" s="18">
        <f t="shared" si="6"/>
        <v>245</v>
      </c>
      <c r="P13" s="18">
        <f t="shared" si="7"/>
        <v>280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25">
      <c r="A14" s="34" t="s">
        <v>65</v>
      </c>
      <c r="B14" s="35">
        <v>10</v>
      </c>
      <c r="C14" s="32" t="s">
        <v>13</v>
      </c>
      <c r="D14" s="12">
        <v>90</v>
      </c>
      <c r="E14" s="12">
        <v>41</v>
      </c>
      <c r="F14" s="12">
        <v>90</v>
      </c>
      <c r="G14" s="12">
        <v>45</v>
      </c>
      <c r="H14" s="4"/>
      <c r="I14" s="18">
        <f t="shared" si="2"/>
        <v>560</v>
      </c>
      <c r="J14" s="18">
        <f t="shared" si="0"/>
        <v>650</v>
      </c>
      <c r="K14" s="18">
        <f t="shared" si="3"/>
        <v>158</v>
      </c>
      <c r="L14" s="18">
        <f t="shared" si="1"/>
        <v>199</v>
      </c>
      <c r="M14" s="18">
        <f t="shared" si="4"/>
        <v>560</v>
      </c>
      <c r="N14" s="18">
        <f t="shared" si="5"/>
        <v>650</v>
      </c>
      <c r="O14" s="18">
        <f t="shared" si="6"/>
        <v>280</v>
      </c>
      <c r="P14" s="18">
        <f t="shared" si="7"/>
        <v>325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5">
      <c r="A15" s="34" t="s">
        <v>66</v>
      </c>
      <c r="B15" s="35">
        <v>11</v>
      </c>
      <c r="C15" s="30" t="s">
        <v>14</v>
      </c>
      <c r="D15" s="12">
        <v>30</v>
      </c>
      <c r="E15" s="12">
        <v>6</v>
      </c>
      <c r="F15" s="12">
        <v>30</v>
      </c>
      <c r="G15" s="12">
        <v>15</v>
      </c>
      <c r="H15" s="7"/>
      <c r="I15" s="18">
        <f t="shared" si="2"/>
        <v>650</v>
      </c>
      <c r="J15" s="18">
        <f t="shared" si="0"/>
        <v>680</v>
      </c>
      <c r="K15" s="18">
        <f t="shared" si="3"/>
        <v>199</v>
      </c>
      <c r="L15" s="18">
        <f t="shared" si="1"/>
        <v>205</v>
      </c>
      <c r="M15" s="18">
        <f t="shared" si="4"/>
        <v>650</v>
      </c>
      <c r="N15" s="18">
        <f t="shared" si="5"/>
        <v>680</v>
      </c>
      <c r="O15" s="18">
        <f t="shared" si="6"/>
        <v>325</v>
      </c>
      <c r="P15" s="18">
        <f t="shared" si="7"/>
        <v>340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25">
      <c r="A16" s="34" t="s">
        <v>67</v>
      </c>
      <c r="B16" s="35">
        <v>12</v>
      </c>
      <c r="C16" s="32" t="s">
        <v>15</v>
      </c>
      <c r="D16" s="12">
        <v>30</v>
      </c>
      <c r="E16" s="12">
        <v>14</v>
      </c>
      <c r="F16" s="12">
        <v>30</v>
      </c>
      <c r="G16" s="12">
        <v>15</v>
      </c>
      <c r="H16" s="7"/>
      <c r="I16" s="18">
        <f t="shared" si="2"/>
        <v>680</v>
      </c>
      <c r="J16" s="18">
        <f t="shared" si="0"/>
        <v>710</v>
      </c>
      <c r="K16" s="18">
        <f t="shared" si="3"/>
        <v>205</v>
      </c>
      <c r="L16" s="18">
        <f t="shared" si="1"/>
        <v>219</v>
      </c>
      <c r="M16" s="18">
        <f t="shared" si="4"/>
        <v>680</v>
      </c>
      <c r="N16" s="18">
        <f t="shared" si="5"/>
        <v>710</v>
      </c>
      <c r="O16" s="18">
        <f t="shared" si="6"/>
        <v>340</v>
      </c>
      <c r="P16" s="18">
        <f t="shared" si="7"/>
        <v>355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23" customFormat="1" ht="15" customHeight="1" x14ac:dyDescent="0.25">
      <c r="A17" s="36" t="s">
        <v>68</v>
      </c>
      <c r="B17" s="35">
        <v>13</v>
      </c>
      <c r="C17" s="30" t="s">
        <v>16</v>
      </c>
      <c r="D17" s="24">
        <v>90</v>
      </c>
      <c r="E17" s="24">
        <v>41</v>
      </c>
      <c r="F17" s="24">
        <v>90</v>
      </c>
      <c r="G17" s="12">
        <v>45</v>
      </c>
      <c r="H17" s="25"/>
      <c r="I17" s="26">
        <f t="shared" si="2"/>
        <v>710</v>
      </c>
      <c r="J17" s="26">
        <f t="shared" si="0"/>
        <v>800</v>
      </c>
      <c r="K17" s="26">
        <f t="shared" si="3"/>
        <v>219</v>
      </c>
      <c r="L17" s="26">
        <f t="shared" si="1"/>
        <v>260</v>
      </c>
      <c r="M17" s="18">
        <f t="shared" si="4"/>
        <v>710</v>
      </c>
      <c r="N17" s="18">
        <f t="shared" si="5"/>
        <v>800</v>
      </c>
      <c r="O17" s="18">
        <f t="shared" si="6"/>
        <v>355</v>
      </c>
      <c r="P17" s="18">
        <f t="shared" si="7"/>
        <v>400</v>
      </c>
      <c r="Q17" s="4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x14ac:dyDescent="0.25">
      <c r="A18" s="36" t="s">
        <v>69</v>
      </c>
      <c r="B18" s="35">
        <v>14</v>
      </c>
      <c r="C18" s="30" t="s">
        <v>17</v>
      </c>
      <c r="D18" s="12">
        <v>40</v>
      </c>
      <c r="E18" s="12">
        <v>18</v>
      </c>
      <c r="F18" s="12">
        <v>40</v>
      </c>
      <c r="G18" s="12">
        <v>20</v>
      </c>
      <c r="H18" s="7"/>
      <c r="I18" s="18">
        <f t="shared" si="2"/>
        <v>800</v>
      </c>
      <c r="J18" s="18">
        <f t="shared" si="0"/>
        <v>840</v>
      </c>
      <c r="K18" s="18">
        <f t="shared" si="3"/>
        <v>260</v>
      </c>
      <c r="L18" s="18">
        <f t="shared" si="1"/>
        <v>278</v>
      </c>
      <c r="M18" s="18">
        <f t="shared" si="4"/>
        <v>800</v>
      </c>
      <c r="N18" s="18">
        <f t="shared" si="5"/>
        <v>840</v>
      </c>
      <c r="O18" s="18">
        <f t="shared" si="6"/>
        <v>400</v>
      </c>
      <c r="P18" s="18">
        <f t="shared" si="7"/>
        <v>420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36" t="s">
        <v>70</v>
      </c>
      <c r="B19" s="35">
        <v>15</v>
      </c>
      <c r="C19" s="30" t="s">
        <v>18</v>
      </c>
      <c r="D19" s="12">
        <v>70</v>
      </c>
      <c r="E19" s="12">
        <v>56</v>
      </c>
      <c r="F19" s="12">
        <v>70</v>
      </c>
      <c r="G19" s="12">
        <v>35</v>
      </c>
      <c r="H19" s="7"/>
      <c r="I19" s="18">
        <f t="shared" si="2"/>
        <v>840</v>
      </c>
      <c r="J19" s="18">
        <f t="shared" si="0"/>
        <v>910</v>
      </c>
      <c r="K19" s="18">
        <f t="shared" si="3"/>
        <v>278</v>
      </c>
      <c r="L19" s="18">
        <f t="shared" si="1"/>
        <v>334</v>
      </c>
      <c r="M19" s="18">
        <f t="shared" si="4"/>
        <v>840</v>
      </c>
      <c r="N19" s="18">
        <f t="shared" si="5"/>
        <v>910</v>
      </c>
      <c r="O19" s="18">
        <f t="shared" si="6"/>
        <v>420</v>
      </c>
      <c r="P19" s="18">
        <f t="shared" si="7"/>
        <v>455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25">
      <c r="A20" s="36" t="s">
        <v>71</v>
      </c>
      <c r="B20" s="35">
        <v>16</v>
      </c>
      <c r="C20" s="30" t="s">
        <v>20</v>
      </c>
      <c r="D20" s="12">
        <v>60</v>
      </c>
      <c r="E20" s="12">
        <v>27</v>
      </c>
      <c r="F20" s="12">
        <v>60</v>
      </c>
      <c r="G20" s="12">
        <v>30</v>
      </c>
      <c r="H20" s="7"/>
      <c r="I20" s="18">
        <f t="shared" si="2"/>
        <v>910</v>
      </c>
      <c r="J20" s="18">
        <f t="shared" si="0"/>
        <v>970</v>
      </c>
      <c r="K20" s="18">
        <f t="shared" si="3"/>
        <v>334</v>
      </c>
      <c r="L20" s="18">
        <f t="shared" si="1"/>
        <v>361</v>
      </c>
      <c r="M20" s="18">
        <f t="shared" si="4"/>
        <v>910</v>
      </c>
      <c r="N20" s="18">
        <f t="shared" si="5"/>
        <v>970</v>
      </c>
      <c r="O20" s="18">
        <f t="shared" si="6"/>
        <v>455</v>
      </c>
      <c r="P20" s="18">
        <f t="shared" si="7"/>
        <v>485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36" t="s">
        <v>72</v>
      </c>
      <c r="B21" s="35">
        <v>17</v>
      </c>
      <c r="C21" s="30" t="s">
        <v>19</v>
      </c>
      <c r="D21" s="12">
        <v>30</v>
      </c>
      <c r="E21" s="12">
        <v>24</v>
      </c>
      <c r="F21" s="12">
        <v>30</v>
      </c>
      <c r="G21" s="12">
        <v>15</v>
      </c>
      <c r="H21" s="7"/>
      <c r="I21" s="18">
        <f t="shared" si="2"/>
        <v>970</v>
      </c>
      <c r="J21" s="18">
        <f t="shared" si="0"/>
        <v>1000</v>
      </c>
      <c r="K21" s="18">
        <f t="shared" si="3"/>
        <v>361</v>
      </c>
      <c r="L21" s="18">
        <f t="shared" si="1"/>
        <v>385</v>
      </c>
      <c r="M21" s="18">
        <f t="shared" si="4"/>
        <v>970</v>
      </c>
      <c r="N21" s="18">
        <f t="shared" si="5"/>
        <v>1000</v>
      </c>
      <c r="O21" s="18">
        <f t="shared" si="6"/>
        <v>485</v>
      </c>
      <c r="P21" s="18">
        <f t="shared" si="7"/>
        <v>500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25">
      <c r="A22" s="34" t="s">
        <v>73</v>
      </c>
      <c r="B22" s="35">
        <v>18</v>
      </c>
      <c r="C22" s="30" t="s">
        <v>21</v>
      </c>
      <c r="D22" s="12">
        <v>-200</v>
      </c>
      <c r="E22" s="12">
        <v>0</v>
      </c>
      <c r="F22" s="12">
        <v>-200</v>
      </c>
      <c r="G22" s="12">
        <v>0</v>
      </c>
      <c r="H22" s="7"/>
      <c r="I22" s="18">
        <f t="shared" si="2"/>
        <v>1000</v>
      </c>
      <c r="J22" s="18">
        <f t="shared" si="0"/>
        <v>800</v>
      </c>
      <c r="K22" s="18">
        <f t="shared" si="3"/>
        <v>385</v>
      </c>
      <c r="L22" s="18">
        <f t="shared" si="1"/>
        <v>385</v>
      </c>
      <c r="M22" s="18">
        <f t="shared" si="4"/>
        <v>1000</v>
      </c>
      <c r="N22" s="18">
        <f t="shared" si="5"/>
        <v>800</v>
      </c>
      <c r="O22" s="18">
        <f t="shared" si="6"/>
        <v>500</v>
      </c>
      <c r="P22" s="18">
        <f t="shared" si="7"/>
        <v>500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34" t="s">
        <v>74</v>
      </c>
      <c r="B23" s="35">
        <v>19</v>
      </c>
      <c r="C23" s="30" t="s">
        <v>22</v>
      </c>
      <c r="D23" s="12">
        <v>-200</v>
      </c>
      <c r="E23" s="12">
        <v>0</v>
      </c>
      <c r="F23" s="12">
        <v>-200</v>
      </c>
      <c r="G23" s="12">
        <v>0</v>
      </c>
      <c r="H23" s="7"/>
      <c r="I23" s="18">
        <f t="shared" si="2"/>
        <v>800</v>
      </c>
      <c r="J23" s="18">
        <f t="shared" si="0"/>
        <v>600</v>
      </c>
      <c r="K23" s="18">
        <f t="shared" si="3"/>
        <v>385</v>
      </c>
      <c r="L23" s="18">
        <f t="shared" si="1"/>
        <v>385</v>
      </c>
      <c r="M23" s="18">
        <f t="shared" si="4"/>
        <v>800</v>
      </c>
      <c r="N23" s="18">
        <f t="shared" si="5"/>
        <v>600</v>
      </c>
      <c r="O23" s="18">
        <f t="shared" si="6"/>
        <v>500</v>
      </c>
      <c r="P23" s="18">
        <f t="shared" si="7"/>
        <v>500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x14ac:dyDescent="0.25">
      <c r="A24" s="34" t="s">
        <v>75</v>
      </c>
      <c r="B24" s="35">
        <v>20</v>
      </c>
      <c r="C24" s="30" t="s">
        <v>23</v>
      </c>
      <c r="D24" s="12">
        <v>-150</v>
      </c>
      <c r="E24" s="12">
        <v>0</v>
      </c>
      <c r="F24" s="12">
        <v>-150</v>
      </c>
      <c r="G24" s="12">
        <v>0</v>
      </c>
      <c r="H24" s="7"/>
      <c r="I24" s="18">
        <f t="shared" si="2"/>
        <v>600</v>
      </c>
      <c r="J24" s="18">
        <f t="shared" si="0"/>
        <v>450</v>
      </c>
      <c r="K24" s="18">
        <f t="shared" si="3"/>
        <v>385</v>
      </c>
      <c r="L24" s="18">
        <f t="shared" si="1"/>
        <v>385</v>
      </c>
      <c r="M24" s="18">
        <f t="shared" si="4"/>
        <v>600</v>
      </c>
      <c r="N24" s="18">
        <f t="shared" si="5"/>
        <v>450</v>
      </c>
      <c r="O24" s="18">
        <f t="shared" si="6"/>
        <v>500</v>
      </c>
      <c r="P24" s="18">
        <f t="shared" si="7"/>
        <v>500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34" t="s">
        <v>76</v>
      </c>
      <c r="B25" s="35">
        <v>21</v>
      </c>
      <c r="C25" s="30" t="s">
        <v>0</v>
      </c>
      <c r="D25" s="12">
        <v>-200</v>
      </c>
      <c r="E25" s="12">
        <v>0</v>
      </c>
      <c r="F25" s="12">
        <v>-200</v>
      </c>
      <c r="G25" s="12">
        <v>0</v>
      </c>
      <c r="H25" s="7"/>
      <c r="I25" s="18">
        <f t="shared" si="2"/>
        <v>450</v>
      </c>
      <c r="J25" s="18">
        <f t="shared" si="0"/>
        <v>250</v>
      </c>
      <c r="K25" s="18">
        <f t="shared" si="3"/>
        <v>385</v>
      </c>
      <c r="L25" s="18">
        <f t="shared" si="1"/>
        <v>385</v>
      </c>
      <c r="M25" s="18">
        <f t="shared" si="4"/>
        <v>450</v>
      </c>
      <c r="N25" s="18">
        <f t="shared" si="5"/>
        <v>250</v>
      </c>
      <c r="O25" s="18">
        <f t="shared" si="6"/>
        <v>500</v>
      </c>
      <c r="P25" s="18">
        <f t="shared" si="7"/>
        <v>500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34" t="s">
        <v>77</v>
      </c>
      <c r="B26" s="35">
        <v>22</v>
      </c>
      <c r="C26" s="30" t="s">
        <v>1</v>
      </c>
      <c r="D26" s="12">
        <v>-100</v>
      </c>
      <c r="E26" s="12">
        <v>-100</v>
      </c>
      <c r="F26" s="12">
        <v>-100</v>
      </c>
      <c r="G26" s="12">
        <v>-50</v>
      </c>
      <c r="H26" s="7"/>
      <c r="I26" s="18">
        <f t="shared" si="2"/>
        <v>250</v>
      </c>
      <c r="J26" s="18">
        <f t="shared" si="0"/>
        <v>150</v>
      </c>
      <c r="K26" s="18">
        <f t="shared" si="3"/>
        <v>385</v>
      </c>
      <c r="L26" s="18">
        <f t="shared" si="1"/>
        <v>285</v>
      </c>
      <c r="M26" s="18">
        <f t="shared" si="4"/>
        <v>250</v>
      </c>
      <c r="N26" s="18">
        <f t="shared" si="5"/>
        <v>150</v>
      </c>
      <c r="O26" s="18">
        <f t="shared" si="6"/>
        <v>500</v>
      </c>
      <c r="P26" s="18">
        <f t="shared" si="7"/>
        <v>450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34" t="s">
        <v>78</v>
      </c>
      <c r="B27" s="35">
        <v>23</v>
      </c>
      <c r="C27" s="30" t="s">
        <v>2</v>
      </c>
      <c r="D27" s="12">
        <v>-200</v>
      </c>
      <c r="E27" s="12">
        <v>0</v>
      </c>
      <c r="F27" s="12">
        <v>-200</v>
      </c>
      <c r="G27" s="12">
        <v>0</v>
      </c>
      <c r="H27" s="7"/>
      <c r="I27" s="18">
        <f t="shared" si="2"/>
        <v>150</v>
      </c>
      <c r="J27" s="18">
        <f t="shared" si="0"/>
        <v>-50</v>
      </c>
      <c r="K27" s="18">
        <f t="shared" si="3"/>
        <v>285</v>
      </c>
      <c r="L27" s="18">
        <f t="shared" si="1"/>
        <v>285</v>
      </c>
      <c r="M27" s="18">
        <f t="shared" si="4"/>
        <v>150</v>
      </c>
      <c r="N27" s="18">
        <f t="shared" si="5"/>
        <v>-50</v>
      </c>
      <c r="O27" s="18">
        <f t="shared" si="6"/>
        <v>450</v>
      </c>
      <c r="P27" s="18">
        <f t="shared" si="7"/>
        <v>450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25">
      <c r="A28" s="34" t="s">
        <v>79</v>
      </c>
      <c r="B28" s="35">
        <v>24</v>
      </c>
      <c r="C28" s="30" t="s">
        <v>24</v>
      </c>
      <c r="D28" s="12">
        <v>-200</v>
      </c>
      <c r="E28" s="12">
        <v>0</v>
      </c>
      <c r="F28" s="12">
        <v>-200</v>
      </c>
      <c r="G28" s="12">
        <v>0</v>
      </c>
      <c r="H28" s="7"/>
      <c r="I28" s="18">
        <f t="shared" si="2"/>
        <v>-50</v>
      </c>
      <c r="J28" s="18">
        <f t="shared" si="0"/>
        <v>-250</v>
      </c>
      <c r="K28" s="18">
        <f t="shared" si="3"/>
        <v>285</v>
      </c>
      <c r="L28" s="18">
        <f t="shared" si="1"/>
        <v>285</v>
      </c>
      <c r="M28" s="18">
        <f t="shared" si="4"/>
        <v>-50</v>
      </c>
      <c r="N28" s="18">
        <f t="shared" si="5"/>
        <v>-250</v>
      </c>
      <c r="O28" s="18">
        <f t="shared" si="6"/>
        <v>450</v>
      </c>
      <c r="P28" s="18">
        <f t="shared" si="7"/>
        <v>450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34" t="s">
        <v>80</v>
      </c>
      <c r="B29" s="35">
        <v>25</v>
      </c>
      <c r="C29" s="33" t="s">
        <v>25</v>
      </c>
      <c r="D29" s="12">
        <v>-150</v>
      </c>
      <c r="E29" s="12">
        <v>0</v>
      </c>
      <c r="F29" s="12">
        <v>-150</v>
      </c>
      <c r="G29" s="12">
        <v>0</v>
      </c>
      <c r="H29" s="7"/>
      <c r="I29" s="18">
        <f t="shared" si="2"/>
        <v>-250</v>
      </c>
      <c r="J29" s="18">
        <f t="shared" si="0"/>
        <v>-400</v>
      </c>
      <c r="K29" s="18">
        <f t="shared" si="3"/>
        <v>285</v>
      </c>
      <c r="L29" s="18">
        <f t="shared" si="1"/>
        <v>285</v>
      </c>
      <c r="M29" s="18">
        <f t="shared" si="4"/>
        <v>-250</v>
      </c>
      <c r="N29" s="18">
        <f t="shared" si="5"/>
        <v>-400</v>
      </c>
      <c r="O29" s="18">
        <f t="shared" si="6"/>
        <v>450</v>
      </c>
      <c r="P29" s="18">
        <f t="shared" si="7"/>
        <v>450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34" t="s">
        <v>81</v>
      </c>
      <c r="B30" s="35">
        <v>26</v>
      </c>
      <c r="C30" s="30" t="s">
        <v>26</v>
      </c>
      <c r="D30" s="12">
        <v>-100</v>
      </c>
      <c r="E30" s="12">
        <v>0</v>
      </c>
      <c r="F30" s="12">
        <v>-100</v>
      </c>
      <c r="G30" s="12">
        <v>-50</v>
      </c>
      <c r="H30" s="7"/>
      <c r="I30" s="18">
        <f t="shared" si="2"/>
        <v>-400</v>
      </c>
      <c r="J30" s="18">
        <f t="shared" si="0"/>
        <v>-500</v>
      </c>
      <c r="K30" s="18">
        <f t="shared" si="3"/>
        <v>285</v>
      </c>
      <c r="L30" s="18">
        <f t="shared" si="1"/>
        <v>285</v>
      </c>
      <c r="M30" s="18">
        <f t="shared" si="4"/>
        <v>-400</v>
      </c>
      <c r="N30" s="18">
        <f t="shared" si="5"/>
        <v>-500</v>
      </c>
      <c r="O30" s="18">
        <f t="shared" si="6"/>
        <v>450</v>
      </c>
      <c r="P30" s="18">
        <f t="shared" si="7"/>
        <v>400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34" t="s">
        <v>82</v>
      </c>
      <c r="B31" s="35">
        <v>27</v>
      </c>
      <c r="C31" s="30" t="s">
        <v>27</v>
      </c>
      <c r="D31" s="13">
        <v>-200</v>
      </c>
      <c r="E31" s="12">
        <v>-200</v>
      </c>
      <c r="F31" s="13">
        <v>-200</v>
      </c>
      <c r="G31" s="12">
        <v>-100</v>
      </c>
      <c r="H31" s="7"/>
      <c r="I31" s="18">
        <f t="shared" ref="I31:I37" si="8">J30</f>
        <v>-500</v>
      </c>
      <c r="J31" s="18">
        <f t="shared" ref="J31:J37" si="9">I31+D31</f>
        <v>-700</v>
      </c>
      <c r="K31" s="18">
        <f t="shared" ref="K31:K37" si="10">L30</f>
        <v>285</v>
      </c>
      <c r="L31" s="18">
        <f t="shared" ref="L31:L37" si="11">K31+E31</f>
        <v>85</v>
      </c>
      <c r="M31" s="18">
        <f t="shared" si="4"/>
        <v>-500</v>
      </c>
      <c r="N31" s="18">
        <f t="shared" si="5"/>
        <v>-700</v>
      </c>
      <c r="O31" s="18">
        <f t="shared" si="6"/>
        <v>400</v>
      </c>
      <c r="P31" s="18">
        <f t="shared" si="7"/>
        <v>300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x14ac:dyDescent="0.25">
      <c r="A32" s="34" t="s">
        <v>83</v>
      </c>
      <c r="B32" s="35">
        <v>28</v>
      </c>
      <c r="C32" s="30" t="s">
        <v>28</v>
      </c>
      <c r="D32" s="13">
        <v>-150</v>
      </c>
      <c r="E32" s="12">
        <v>0</v>
      </c>
      <c r="F32" s="13">
        <v>-150</v>
      </c>
      <c r="G32" s="12">
        <v>0</v>
      </c>
      <c r="H32" s="7"/>
      <c r="I32" s="18">
        <f t="shared" si="8"/>
        <v>-700</v>
      </c>
      <c r="J32" s="18">
        <f t="shared" si="9"/>
        <v>-850</v>
      </c>
      <c r="K32" s="18">
        <f t="shared" si="10"/>
        <v>85</v>
      </c>
      <c r="L32" s="18">
        <f t="shared" si="11"/>
        <v>85</v>
      </c>
      <c r="M32" s="18">
        <f t="shared" si="4"/>
        <v>-700</v>
      </c>
      <c r="N32" s="18">
        <f t="shared" si="5"/>
        <v>-850</v>
      </c>
      <c r="O32" s="18">
        <f t="shared" si="6"/>
        <v>300</v>
      </c>
      <c r="P32" s="18">
        <f t="shared" si="7"/>
        <v>300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25">
      <c r="A33" s="34" t="s">
        <v>84</v>
      </c>
      <c r="B33" s="35">
        <v>29</v>
      </c>
      <c r="C33" s="30" t="s">
        <v>29</v>
      </c>
      <c r="D33" s="13">
        <v>-200</v>
      </c>
      <c r="E33" s="12">
        <v>0</v>
      </c>
      <c r="F33" s="13">
        <v>-200</v>
      </c>
      <c r="G33" s="12">
        <v>0</v>
      </c>
      <c r="H33" s="7"/>
      <c r="I33" s="18">
        <f t="shared" si="8"/>
        <v>-850</v>
      </c>
      <c r="J33" s="18">
        <f t="shared" si="9"/>
        <v>-1050</v>
      </c>
      <c r="K33" s="18">
        <f t="shared" si="10"/>
        <v>85</v>
      </c>
      <c r="L33" s="18">
        <f t="shared" si="11"/>
        <v>85</v>
      </c>
      <c r="M33" s="18">
        <f t="shared" si="4"/>
        <v>-850</v>
      </c>
      <c r="N33" s="18">
        <f t="shared" si="5"/>
        <v>-1050</v>
      </c>
      <c r="O33" s="18">
        <f t="shared" si="6"/>
        <v>300</v>
      </c>
      <c r="P33" s="18">
        <f t="shared" si="7"/>
        <v>300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5">
      <c r="A34" s="34" t="s">
        <v>85</v>
      </c>
      <c r="B34" s="35">
        <v>30</v>
      </c>
      <c r="C34" s="30" t="s">
        <v>30</v>
      </c>
      <c r="D34" s="13">
        <v>-200</v>
      </c>
      <c r="E34" s="12">
        <v>0</v>
      </c>
      <c r="F34" s="13">
        <v>-200</v>
      </c>
      <c r="G34" s="12">
        <v>-100</v>
      </c>
      <c r="H34" s="7"/>
      <c r="I34" s="18">
        <f t="shared" si="8"/>
        <v>-1050</v>
      </c>
      <c r="J34" s="18">
        <f t="shared" si="9"/>
        <v>-1250</v>
      </c>
      <c r="K34" s="18">
        <f t="shared" si="10"/>
        <v>85</v>
      </c>
      <c r="L34" s="18">
        <f t="shared" si="11"/>
        <v>85</v>
      </c>
      <c r="M34" s="18">
        <f t="shared" si="4"/>
        <v>-1050</v>
      </c>
      <c r="N34" s="18">
        <f t="shared" si="5"/>
        <v>-1250</v>
      </c>
      <c r="O34" s="18">
        <f t="shared" si="6"/>
        <v>300</v>
      </c>
      <c r="P34" s="18">
        <f t="shared" si="7"/>
        <v>200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34" t="s">
        <v>86</v>
      </c>
      <c r="B35" s="35">
        <v>31</v>
      </c>
      <c r="C35" s="30" t="s">
        <v>31</v>
      </c>
      <c r="D35" s="13">
        <v>-100</v>
      </c>
      <c r="E35" s="12">
        <v>0</v>
      </c>
      <c r="F35" s="13">
        <v>-100</v>
      </c>
      <c r="G35" s="12">
        <v>-50</v>
      </c>
      <c r="H35" s="7"/>
      <c r="I35" s="18">
        <f t="shared" si="8"/>
        <v>-1250</v>
      </c>
      <c r="J35" s="18">
        <f t="shared" si="9"/>
        <v>-1350</v>
      </c>
      <c r="K35" s="18">
        <f t="shared" si="10"/>
        <v>85</v>
      </c>
      <c r="L35" s="18">
        <f t="shared" si="11"/>
        <v>85</v>
      </c>
      <c r="M35" s="18">
        <f t="shared" si="4"/>
        <v>-1250</v>
      </c>
      <c r="N35" s="18">
        <f t="shared" si="5"/>
        <v>-1350</v>
      </c>
      <c r="O35" s="18">
        <f t="shared" si="6"/>
        <v>200</v>
      </c>
      <c r="P35" s="18">
        <f t="shared" si="7"/>
        <v>150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34" t="s">
        <v>87</v>
      </c>
      <c r="B36" s="35">
        <v>32</v>
      </c>
      <c r="C36" s="30" t="s">
        <v>32</v>
      </c>
      <c r="D36" s="13">
        <v>-150</v>
      </c>
      <c r="E36" s="12">
        <v>0</v>
      </c>
      <c r="F36" s="13">
        <v>-150</v>
      </c>
      <c r="G36" s="12">
        <v>-75</v>
      </c>
      <c r="H36" s="7"/>
      <c r="I36" s="18">
        <f t="shared" si="8"/>
        <v>-1350</v>
      </c>
      <c r="J36" s="18">
        <f t="shared" si="9"/>
        <v>-1500</v>
      </c>
      <c r="K36" s="18">
        <f t="shared" si="10"/>
        <v>85</v>
      </c>
      <c r="L36" s="18">
        <f t="shared" si="11"/>
        <v>85</v>
      </c>
      <c r="M36" s="18">
        <f t="shared" si="4"/>
        <v>-1350</v>
      </c>
      <c r="N36" s="18">
        <f t="shared" si="5"/>
        <v>-1500</v>
      </c>
      <c r="O36" s="18">
        <f t="shared" si="6"/>
        <v>150</v>
      </c>
      <c r="P36" s="18">
        <f t="shared" si="7"/>
        <v>75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A37" s="34" t="s">
        <v>88</v>
      </c>
      <c r="B37" s="35">
        <v>33</v>
      </c>
      <c r="C37" s="30" t="s">
        <v>33</v>
      </c>
      <c r="D37" s="13">
        <v>-200</v>
      </c>
      <c r="E37" s="12">
        <v>0</v>
      </c>
      <c r="F37" s="13">
        <v>-200</v>
      </c>
      <c r="G37" s="12">
        <v>-100</v>
      </c>
      <c r="H37" s="7"/>
      <c r="I37" s="18">
        <f t="shared" si="8"/>
        <v>-1500</v>
      </c>
      <c r="J37" s="18">
        <f t="shared" si="9"/>
        <v>-1700</v>
      </c>
      <c r="K37" s="18">
        <f t="shared" si="10"/>
        <v>85</v>
      </c>
      <c r="L37" s="18">
        <f t="shared" si="11"/>
        <v>85</v>
      </c>
      <c r="M37" s="18">
        <f t="shared" si="4"/>
        <v>-1500</v>
      </c>
      <c r="N37" s="18">
        <f t="shared" si="5"/>
        <v>-1700</v>
      </c>
      <c r="O37" s="18">
        <f t="shared" si="6"/>
        <v>75</v>
      </c>
      <c r="P37" s="18">
        <f t="shared" si="7"/>
        <v>-25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x14ac:dyDescent="0.25">
      <c r="B38" s="6"/>
      <c r="C38" s="28"/>
      <c r="D38" s="14"/>
      <c r="E38" s="14"/>
      <c r="F38" s="7"/>
      <c r="G38" s="20"/>
      <c r="H38" s="7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C39" s="23"/>
      <c r="F39" s="4"/>
      <c r="H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x14ac:dyDescent="0.25">
      <c r="C40" s="29" t="s">
        <v>44</v>
      </c>
      <c r="D40" s="47">
        <f>SUM(D5:D37)</f>
        <v>-1700</v>
      </c>
      <c r="E40" s="47">
        <f>SUM(E5:E37)</f>
        <v>85</v>
      </c>
      <c r="F40" s="47">
        <f t="shared" ref="F40:G40" si="12">SUM(F5:F37)</f>
        <v>-1700</v>
      </c>
      <c r="G40" s="47">
        <f t="shared" si="12"/>
        <v>-25</v>
      </c>
      <c r="H40" s="4"/>
      <c r="I40" s="20">
        <v>0</v>
      </c>
      <c r="J40" s="20">
        <f>D40</f>
        <v>-1700</v>
      </c>
      <c r="K40" s="20">
        <v>0</v>
      </c>
      <c r="L40" s="20">
        <f>E40</f>
        <v>85</v>
      </c>
      <c r="M40" s="20">
        <v>0</v>
      </c>
      <c r="N40" s="20">
        <f>F40</f>
        <v>-1700</v>
      </c>
      <c r="O40" s="20">
        <v>0</v>
      </c>
      <c r="P40" s="20">
        <f>G40</f>
        <v>-25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25">
      <c r="F41" s="4"/>
      <c r="H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25">
      <c r="B42" s="1" t="s">
        <v>41</v>
      </c>
      <c r="F42" s="4"/>
      <c r="H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25">
      <c r="F43" s="4"/>
      <c r="H43" s="4"/>
      <c r="O43" s="26"/>
      <c r="P43" s="26"/>
      <c r="Q43" s="27"/>
      <c r="R43" s="22"/>
      <c r="S43" s="22"/>
      <c r="T43" s="22"/>
      <c r="U43" s="22"/>
      <c r="V43" s="22"/>
      <c r="W43" s="22"/>
      <c r="X43" s="22"/>
      <c r="Y43" s="22"/>
      <c r="Z43" s="4"/>
      <c r="AA43" s="4"/>
      <c r="AB43" s="4"/>
      <c r="AC43" s="4"/>
      <c r="AD43" s="4"/>
    </row>
    <row r="44" spans="1:30" x14ac:dyDescent="0.25">
      <c r="B44" t="s">
        <v>42</v>
      </c>
      <c r="F44" s="4"/>
      <c r="H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B45" s="9" t="s">
        <v>49</v>
      </c>
      <c r="F45" s="4"/>
      <c r="H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B46" t="s">
        <v>43</v>
      </c>
      <c r="C46" s="8"/>
      <c r="D46" s="15"/>
      <c r="E46" s="15"/>
      <c r="F46" s="4"/>
      <c r="H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x14ac:dyDescent="0.25">
      <c r="B47" s="9" t="s">
        <v>51</v>
      </c>
      <c r="C47" s="8"/>
      <c r="D47" s="16"/>
      <c r="E47" s="15"/>
      <c r="F47" s="4"/>
      <c r="H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5">
      <c r="B48" t="s">
        <v>52</v>
      </c>
      <c r="C48" s="8"/>
      <c r="D48" s="14"/>
      <c r="E48" s="15"/>
      <c r="F48" s="4"/>
      <c r="H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x14ac:dyDescent="0.25">
      <c r="C49" s="8"/>
      <c r="D49" s="14"/>
      <c r="E49" s="15"/>
      <c r="F49" s="4"/>
      <c r="H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x14ac:dyDescent="0.25">
      <c r="B50" s="1" t="s">
        <v>45</v>
      </c>
      <c r="C50" s="8"/>
      <c r="D50" s="14"/>
      <c r="E50" s="15"/>
      <c r="F50" s="4"/>
      <c r="H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x14ac:dyDescent="0.25">
      <c r="B51" s="21" t="s">
        <v>46</v>
      </c>
      <c r="C51" s="8"/>
      <c r="D51" s="14"/>
      <c r="E51" s="15"/>
      <c r="F51" s="4"/>
      <c r="H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x14ac:dyDescent="0.25">
      <c r="B52" s="21" t="s">
        <v>47</v>
      </c>
      <c r="C52" s="8"/>
      <c r="D52" s="14"/>
      <c r="E52" s="15"/>
      <c r="F52" s="4"/>
      <c r="H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x14ac:dyDescent="0.25">
      <c r="B53" t="s">
        <v>48</v>
      </c>
      <c r="C53" s="8"/>
      <c r="D53" s="14"/>
      <c r="E53" s="15"/>
      <c r="F53" s="4"/>
      <c r="H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x14ac:dyDescent="0.25">
      <c r="B54" s="21" t="s">
        <v>50</v>
      </c>
      <c r="C54" s="8"/>
      <c r="D54" s="14"/>
      <c r="E54" s="15"/>
      <c r="F54" s="4"/>
      <c r="H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x14ac:dyDescent="0.25">
      <c r="B55" t="s">
        <v>53</v>
      </c>
      <c r="C55" s="8"/>
      <c r="D55" s="14"/>
      <c r="E55" s="15"/>
      <c r="F55" s="4"/>
      <c r="H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x14ac:dyDescent="0.25">
      <c r="B56" s="21" t="s">
        <v>54</v>
      </c>
      <c r="C56" s="8"/>
      <c r="D56" s="14"/>
      <c r="E56" s="15"/>
      <c r="F56" s="4"/>
      <c r="H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x14ac:dyDescent="0.25">
      <c r="B57" s="21" t="s">
        <v>55</v>
      </c>
      <c r="C57" s="8"/>
      <c r="D57" s="14"/>
      <c r="E57" s="15"/>
      <c r="F57" s="4"/>
      <c r="H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2:30" x14ac:dyDescent="0.25">
      <c r="C58" s="8"/>
      <c r="D58" s="15"/>
      <c r="E58" s="15"/>
      <c r="F58" s="4"/>
      <c r="H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2:30" x14ac:dyDescent="0.25">
      <c r="B59" s="1" t="s">
        <v>91</v>
      </c>
      <c r="F59" s="4"/>
      <c r="H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2:30" x14ac:dyDescent="0.25">
      <c r="B60" s="21" t="s">
        <v>90</v>
      </c>
      <c r="F60" s="4"/>
      <c r="H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2:30" x14ac:dyDescent="0.25">
      <c r="B61" s="1" t="s">
        <v>92</v>
      </c>
      <c r="F61" s="4"/>
      <c r="H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x14ac:dyDescent="0.25">
      <c r="B62" s="21" t="s">
        <v>93</v>
      </c>
      <c r="F62" s="4"/>
      <c r="H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x14ac:dyDescent="0.25">
      <c r="F63" s="4"/>
      <c r="H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x14ac:dyDescent="0.25">
      <c r="F64" s="4"/>
      <c r="H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6:30" x14ac:dyDescent="0.25">
      <c r="F65" s="4"/>
      <c r="H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6:30" x14ac:dyDescent="0.25">
      <c r="F66" s="4"/>
      <c r="H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6:30" x14ac:dyDescent="0.25">
      <c r="F67" s="4"/>
      <c r="H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6:30" x14ac:dyDescent="0.25">
      <c r="F68" s="4"/>
      <c r="H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</sheetData>
  <mergeCells count="4">
    <mergeCell ref="D3:E3"/>
    <mergeCell ref="F3:G3"/>
    <mergeCell ref="I3:L3"/>
    <mergeCell ref="M3:P3"/>
  </mergeCells>
  <hyperlinks>
    <hyperlink ref="B51" r:id="rId1"/>
    <hyperlink ref="B52" r:id="rId2"/>
    <hyperlink ref="B54" r:id="rId3"/>
    <hyperlink ref="B56" r:id="rId4"/>
    <hyperlink ref="B57" r:id="rId5"/>
    <hyperlink ref="B60" r:id="rId6"/>
    <hyperlink ref="B62" r:id="rId7"/>
  </hyperlinks>
  <pageMargins left="0.70866141732283472" right="0.70866141732283472" top="0.78740157480314965" bottom="0.78740157480314965" header="0.31496062992125984" footer="0.31496062992125984"/>
  <pageSetup paperSize="9" scale="44" orientation="landscape" horizontalDpi="0" verticalDpi="0" r:id="rId8"/>
  <headerFooter>
    <oddFooter>&amp;L&amp;F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Gemeinwohlprofil Vergleich</vt:lpstr>
    </vt:vector>
  </TitlesOfParts>
  <Manager/>
  <Company/>
  <LinksUpToDate>false</LinksUpToDate>
  <SharedDoc>false</SharedDoc>
  <HyperlinkBase>http://www.bengin.net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Gemeinwohlprofil</dc:title>
  <dc:creator/>
  <cp:lastModifiedBy/>
  <dcterms:created xsi:type="dcterms:W3CDTF">2012-10-08T12:13:32Z</dcterms:created>
  <dcterms:modified xsi:type="dcterms:W3CDTF">2012-11-20T07:32:13Z</dcterms:modified>
</cp:coreProperties>
</file>