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codeName="DieseArbeitsmappe" defaultThemeVersion="124226"/>
  <xr:revisionPtr revIDLastSave="0" documentId="8_{4CDE757F-1165-486A-80BB-ADD9241A33BD}" xr6:coauthVersionLast="46" xr6:coauthVersionMax="46" xr10:uidLastSave="{00000000-0000-0000-0000-000000000000}"/>
  <bookViews>
    <workbookView xWindow="-120" yWindow="-120" windowWidth="25440" windowHeight="15540" xr2:uid="{00000000-000D-0000-FFFF-FFFF00000000}"/>
  </bookViews>
  <sheets>
    <sheet name="33_clusters-two profiles" sheetId="6" r:id="rId1"/>
  </sheets>
  <definedNames>
    <definedName name="erfahren">#REF!</definedName>
    <definedName name="erste_Schritte">#REF!</definedName>
    <definedName name="fortgeschritten">#REF!</definedName>
    <definedName name="keine_Angabe">#REF!</definedName>
    <definedName name="mitarbeiteranzahl">#REF!</definedName>
    <definedName name="spreizfaktorepu">#REF!</definedName>
    <definedName name="vorbildli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6" l="1"/>
  <c r="F4" i="6"/>
  <c r="G40" i="6" l="1"/>
  <c r="P40" i="6" s="1"/>
  <c r="F40" i="6"/>
  <c r="N40" i="6" s="1"/>
  <c r="P5" i="6"/>
  <c r="O6" i="6" s="1"/>
  <c r="P6" i="6" s="1"/>
  <c r="O7" i="6" s="1"/>
  <c r="P7" i="6" s="1"/>
  <c r="O8" i="6" s="1"/>
  <c r="P8" i="6" s="1"/>
  <c r="O9" i="6" s="1"/>
  <c r="P9" i="6" s="1"/>
  <c r="O10" i="6" s="1"/>
  <c r="P10" i="6" s="1"/>
  <c r="O11" i="6" s="1"/>
  <c r="P11" i="6" s="1"/>
  <c r="O12" i="6" s="1"/>
  <c r="P12" i="6" s="1"/>
  <c r="O13" i="6" s="1"/>
  <c r="P13" i="6" s="1"/>
  <c r="O14" i="6" s="1"/>
  <c r="P14" i="6" s="1"/>
  <c r="O15" i="6" s="1"/>
  <c r="P15" i="6" s="1"/>
  <c r="O16" i="6" s="1"/>
  <c r="P16" i="6" s="1"/>
  <c r="O17" i="6" s="1"/>
  <c r="P17" i="6" s="1"/>
  <c r="O18" i="6" s="1"/>
  <c r="P18" i="6" s="1"/>
  <c r="O19" i="6" s="1"/>
  <c r="P19" i="6" s="1"/>
  <c r="O20" i="6" s="1"/>
  <c r="P20" i="6" s="1"/>
  <c r="O21" i="6" s="1"/>
  <c r="P21" i="6" s="1"/>
  <c r="O22" i="6" s="1"/>
  <c r="P22" i="6" s="1"/>
  <c r="O23" i="6" s="1"/>
  <c r="P23" i="6" s="1"/>
  <c r="O24" i="6" s="1"/>
  <c r="P24" i="6" s="1"/>
  <c r="O25" i="6" s="1"/>
  <c r="P25" i="6" s="1"/>
  <c r="O26" i="6" s="1"/>
  <c r="P26" i="6" s="1"/>
  <c r="O27" i="6" s="1"/>
  <c r="P27" i="6" s="1"/>
  <c r="O28" i="6" s="1"/>
  <c r="P28" i="6" s="1"/>
  <c r="O29" i="6" s="1"/>
  <c r="P29" i="6" s="1"/>
  <c r="O30" i="6" s="1"/>
  <c r="P30" i="6" s="1"/>
  <c r="O31" i="6" s="1"/>
  <c r="P31" i="6" s="1"/>
  <c r="O32" i="6" s="1"/>
  <c r="P32" i="6" s="1"/>
  <c r="O33" i="6" s="1"/>
  <c r="P33" i="6" s="1"/>
  <c r="O34" i="6" s="1"/>
  <c r="P34" i="6" s="1"/>
  <c r="O35" i="6" s="1"/>
  <c r="P35" i="6" s="1"/>
  <c r="O36" i="6" s="1"/>
  <c r="P36" i="6" s="1"/>
  <c r="O37" i="6" s="1"/>
  <c r="P37" i="6" s="1"/>
  <c r="N5" i="6"/>
  <c r="M6" i="6" s="1"/>
  <c r="N6" i="6" s="1"/>
  <c r="M7" i="6" s="1"/>
  <c r="N7" i="6" s="1"/>
  <c r="M8" i="6" s="1"/>
  <c r="N8" i="6" s="1"/>
  <c r="M9" i="6" s="1"/>
  <c r="N9" i="6" s="1"/>
  <c r="M10" i="6" s="1"/>
  <c r="N10" i="6" s="1"/>
  <c r="M11" i="6" s="1"/>
  <c r="N11" i="6" s="1"/>
  <c r="M12" i="6" s="1"/>
  <c r="N12" i="6" s="1"/>
  <c r="M13" i="6" s="1"/>
  <c r="N13" i="6" s="1"/>
  <c r="M14" i="6" s="1"/>
  <c r="N14" i="6" s="1"/>
  <c r="M15" i="6" s="1"/>
  <c r="N15" i="6" s="1"/>
  <c r="M16" i="6" s="1"/>
  <c r="N16" i="6" s="1"/>
  <c r="M17" i="6" s="1"/>
  <c r="N17" i="6" s="1"/>
  <c r="M18" i="6" s="1"/>
  <c r="N18" i="6" s="1"/>
  <c r="M19" i="6" s="1"/>
  <c r="N19" i="6" s="1"/>
  <c r="M20" i="6" s="1"/>
  <c r="N20" i="6" s="1"/>
  <c r="M21" i="6" s="1"/>
  <c r="N21" i="6" s="1"/>
  <c r="M22" i="6" s="1"/>
  <c r="N22" i="6" s="1"/>
  <c r="M23" i="6" s="1"/>
  <c r="N23" i="6" s="1"/>
  <c r="M24" i="6" s="1"/>
  <c r="N24" i="6" s="1"/>
  <c r="M25" i="6" s="1"/>
  <c r="N25" i="6" s="1"/>
  <c r="M26" i="6" s="1"/>
  <c r="N26" i="6" s="1"/>
  <c r="M27" i="6" s="1"/>
  <c r="N27" i="6" s="1"/>
  <c r="M28" i="6" s="1"/>
  <c r="N28" i="6" s="1"/>
  <c r="M29" i="6" s="1"/>
  <c r="N29" i="6" s="1"/>
  <c r="M30" i="6" s="1"/>
  <c r="N30" i="6" s="1"/>
  <c r="M31" i="6" s="1"/>
  <c r="N31" i="6" s="1"/>
  <c r="M32" i="6" s="1"/>
  <c r="N32" i="6" s="1"/>
  <c r="M33" i="6" s="1"/>
  <c r="N33" i="6" s="1"/>
  <c r="M34" i="6" s="1"/>
  <c r="N34" i="6" s="1"/>
  <c r="M35" i="6" s="1"/>
  <c r="N35" i="6" s="1"/>
  <c r="M36" i="6" s="1"/>
  <c r="N36" i="6" s="1"/>
  <c r="M37" i="6" s="1"/>
  <c r="N37" i="6" s="1"/>
  <c r="D40" i="6" l="1"/>
  <c r="E40" i="6"/>
  <c r="J40" i="6" l="1"/>
  <c r="L5" i="6"/>
  <c r="K6" i="6" s="1"/>
  <c r="L6" i="6" s="1"/>
  <c r="K7" i="6" s="1"/>
  <c r="L7" i="6" s="1"/>
  <c r="K8" i="6" s="1"/>
  <c r="L8" i="6" s="1"/>
  <c r="K9" i="6" s="1"/>
  <c r="L9" i="6" s="1"/>
  <c r="K10" i="6" s="1"/>
  <c r="L10" i="6" s="1"/>
  <c r="K11" i="6" s="1"/>
  <c r="L11" i="6" s="1"/>
  <c r="K12" i="6" s="1"/>
  <c r="L12" i="6" s="1"/>
  <c r="K13" i="6" s="1"/>
  <c r="L13" i="6" s="1"/>
  <c r="K14" i="6" s="1"/>
  <c r="L14" i="6" s="1"/>
  <c r="K15" i="6" s="1"/>
  <c r="L15" i="6" s="1"/>
  <c r="K16" i="6" s="1"/>
  <c r="L16" i="6" s="1"/>
  <c r="K17" i="6" s="1"/>
  <c r="L17" i="6" s="1"/>
  <c r="K18" i="6" s="1"/>
  <c r="L18" i="6" s="1"/>
  <c r="K19" i="6" s="1"/>
  <c r="L19" i="6" s="1"/>
  <c r="K20" i="6" s="1"/>
  <c r="L20" i="6" s="1"/>
  <c r="K21" i="6" s="1"/>
  <c r="L21" i="6" s="1"/>
  <c r="K22" i="6" s="1"/>
  <c r="L22" i="6" s="1"/>
  <c r="K23" i="6" s="1"/>
  <c r="L23" i="6" s="1"/>
  <c r="K24" i="6" s="1"/>
  <c r="L24" i="6" s="1"/>
  <c r="K25" i="6" s="1"/>
  <c r="L25" i="6" s="1"/>
  <c r="K26" i="6" s="1"/>
  <c r="L26" i="6" s="1"/>
  <c r="K27" i="6" s="1"/>
  <c r="L27" i="6" s="1"/>
  <c r="K28" i="6" s="1"/>
  <c r="L28" i="6" s="1"/>
  <c r="K29" i="6" s="1"/>
  <c r="J5" i="6"/>
  <c r="I6" i="6" s="1"/>
  <c r="J6" i="6" s="1"/>
  <c r="I7" i="6" s="1"/>
  <c r="J7" i="6" s="1"/>
  <c r="I8" i="6" s="1"/>
  <c r="J8" i="6" s="1"/>
  <c r="I9" i="6" s="1"/>
  <c r="J9" i="6" s="1"/>
  <c r="I10" i="6" s="1"/>
  <c r="J10" i="6" s="1"/>
  <c r="I11" i="6" s="1"/>
  <c r="J11" i="6" s="1"/>
  <c r="I12" i="6" s="1"/>
  <c r="J12" i="6" s="1"/>
  <c r="I13" i="6" s="1"/>
  <c r="J13" i="6" s="1"/>
  <c r="I14" i="6" s="1"/>
  <c r="J14" i="6" s="1"/>
  <c r="I15" i="6" s="1"/>
  <c r="J15" i="6" s="1"/>
  <c r="I16" i="6" s="1"/>
  <c r="J16" i="6" s="1"/>
  <c r="I17" i="6" s="1"/>
  <c r="J17" i="6" s="1"/>
  <c r="I18" i="6" s="1"/>
  <c r="J18" i="6" s="1"/>
  <c r="I19" i="6" s="1"/>
  <c r="J19" i="6" s="1"/>
  <c r="I20" i="6" s="1"/>
  <c r="J20" i="6" s="1"/>
  <c r="I21" i="6" s="1"/>
  <c r="J21" i="6" s="1"/>
  <c r="I22" i="6" s="1"/>
  <c r="J22" i="6" s="1"/>
  <c r="I23" i="6" s="1"/>
  <c r="J23" i="6" s="1"/>
  <c r="I24" i="6" s="1"/>
  <c r="J24" i="6" s="1"/>
  <c r="I25" i="6" s="1"/>
  <c r="J25" i="6" s="1"/>
  <c r="I26" i="6" s="1"/>
  <c r="J26" i="6" s="1"/>
  <c r="I27" i="6" s="1"/>
  <c r="J27" i="6" s="1"/>
  <c r="I28" i="6" s="1"/>
  <c r="J28" i="6" s="1"/>
  <c r="I29" i="6" s="1"/>
  <c r="J29" i="6" s="1"/>
  <c r="I30" i="6" s="1"/>
  <c r="J30" i="6" s="1"/>
  <c r="I31" i="6" s="1"/>
  <c r="J31" i="6" s="1"/>
  <c r="I32" i="6" s="1"/>
  <c r="J32" i="6" s="1"/>
  <c r="I33" i="6" s="1"/>
  <c r="J33" i="6" s="1"/>
  <c r="I34" i="6" s="1"/>
  <c r="J34" i="6" s="1"/>
  <c r="I35" i="6" s="1"/>
  <c r="J35" i="6" s="1"/>
  <c r="I36" i="6" s="1"/>
  <c r="J36" i="6" s="1"/>
  <c r="I37" i="6" s="1"/>
  <c r="J37" i="6" s="1"/>
  <c r="L40" i="6" l="1"/>
  <c r="L29" i="6"/>
  <c r="K30" i="6" s="1"/>
  <c r="L30" i="6" s="1"/>
  <c r="K31" i="6" s="1"/>
  <c r="L31" i="6" s="1"/>
  <c r="K32" i="6" s="1"/>
  <c r="L32" i="6" s="1"/>
  <c r="K33" i="6" s="1"/>
  <c r="L33" i="6" s="1"/>
  <c r="K34" i="6" s="1"/>
  <c r="L34" i="6" s="1"/>
  <c r="K35" i="6" s="1"/>
  <c r="L35" i="6" s="1"/>
  <c r="K36" i="6" s="1"/>
  <c r="L36" i="6" s="1"/>
  <c r="K37" i="6" s="1"/>
  <c r="L37" i="6" s="1"/>
</calcChain>
</file>

<file path=xl/sharedStrings.xml><?xml version="1.0" encoding="utf-8"?>
<sst xmlns="http://schemas.openxmlformats.org/spreadsheetml/2006/main" count="103" uniqueCount="99">
  <si>
    <t>No</t>
  </si>
  <si>
    <t>Col</t>
  </si>
  <si>
    <t>xl</t>
  </si>
  <si>
    <t>xr</t>
  </si>
  <si>
    <t>yu</t>
  </si>
  <si>
    <t>yo</t>
  </si>
  <si>
    <t>+A1</t>
  </si>
  <si>
    <t>+B1</t>
  </si>
  <si>
    <t>+C1</t>
  </si>
  <si>
    <t>+C2</t>
  </si>
  <si>
    <t>+C3</t>
  </si>
  <si>
    <t>+C4</t>
  </si>
  <si>
    <t>+C5</t>
  </si>
  <si>
    <t>+D1</t>
  </si>
  <si>
    <t>+D2</t>
  </si>
  <si>
    <t>+D3</t>
  </si>
  <si>
    <t>+D4</t>
  </si>
  <si>
    <t>+D5</t>
  </si>
  <si>
    <t>+E1</t>
  </si>
  <si>
    <t>+E2</t>
  </si>
  <si>
    <t>+E3</t>
  </si>
  <si>
    <t>+E4</t>
  </si>
  <si>
    <t>+E5</t>
  </si>
  <si>
    <t>-M1</t>
  </si>
  <si>
    <t>-M2</t>
  </si>
  <si>
    <t>-M3</t>
  </si>
  <si>
    <t>-S11</t>
  </si>
  <si>
    <t>-S12</t>
  </si>
  <si>
    <t>-S13</t>
  </si>
  <si>
    <t>-S21</t>
  </si>
  <si>
    <t>-S22</t>
  </si>
  <si>
    <t>-S23</t>
  </si>
  <si>
    <t>-S24</t>
  </si>
  <si>
    <t>-D1</t>
  </si>
  <si>
    <t>-D2</t>
  </si>
  <si>
    <t>-D3</t>
  </si>
  <si>
    <t>vector-addition n</t>
  </si>
  <si>
    <t>vector-addition n+1</t>
  </si>
  <si>
    <t>Profile_1</t>
  </si>
  <si>
    <t>Cluster_No16</t>
  </si>
  <si>
    <t>Cluster_No17</t>
  </si>
  <si>
    <t>Cluster_No18</t>
  </si>
  <si>
    <t>Cluster_No19</t>
  </si>
  <si>
    <t>Cluster_No20</t>
  </si>
  <si>
    <t>Cluster_No21</t>
  </si>
  <si>
    <t>Cluster_No22</t>
  </si>
  <si>
    <t>Cluster_No23</t>
  </si>
  <si>
    <t>Cluster_No24</t>
  </si>
  <si>
    <t>Cluster_No25</t>
  </si>
  <si>
    <t>Cluster_No26</t>
  </si>
  <si>
    <t>Cluster_No27</t>
  </si>
  <si>
    <t>Cluster_No28</t>
  </si>
  <si>
    <t>Cluster_No29</t>
  </si>
  <si>
    <t>Cluster_No30</t>
  </si>
  <si>
    <t>Cluster_No31</t>
  </si>
  <si>
    <t>Cluster_No32</t>
  </si>
  <si>
    <t>Cluster_No33</t>
  </si>
  <si>
    <t>Profile_2</t>
  </si>
  <si>
    <t>Resultant</t>
  </si>
  <si>
    <t>-O1</t>
  </si>
  <si>
    <t>-O2</t>
  </si>
  <si>
    <t>-O3</t>
  </si>
  <si>
    <t>More Exceltemplates:</t>
  </si>
  <si>
    <t>Legale base</t>
  </si>
  <si>
    <t>https://bengin.net/bes/basic_master_e.html</t>
  </si>
  <si>
    <t>This work is part of Project NEMO (New/Next Economic Model)</t>
  </si>
  <si>
    <t>- INSEDE (Institute for Sustainable Economic Development)</t>
  </si>
  <si>
    <t>- Business Engineering Systems (tools for MBAs)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</si>
  <si>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</si>
  <si>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</si>
  <si>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</si>
  <si>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</si>
  <si>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Ask for your license code</t>
  </si>
  <si>
    <t>http://project-nemo.org</t>
  </si>
  <si>
    <t>https://insede.org/</t>
  </si>
  <si>
    <t>https://bengin.net/bes/</t>
  </si>
  <si>
    <t>https://bengin.net/bes/vector14_e.html</t>
  </si>
  <si>
    <t>Hybrid Value Profile - Monetary and ESG KPIs - Business Engineering Vectortools / Performancevector</t>
  </si>
  <si>
    <t>BlackRock</t>
  </si>
  <si>
    <t>Vanguard</t>
  </si>
  <si>
    <t>UBS</t>
  </si>
  <si>
    <t>Fidelity</t>
  </si>
  <si>
    <t>State Street</t>
  </si>
  <si>
    <t>Allianz</t>
  </si>
  <si>
    <t>Capital Group</t>
  </si>
  <si>
    <t>JP Morgan Asset Management</t>
  </si>
  <si>
    <t>Goldman Sachs</t>
  </si>
  <si>
    <t>Bank of New York Mellon</t>
  </si>
  <si>
    <t>PIMCO</t>
  </si>
  <si>
    <t>Amundi</t>
  </si>
  <si>
    <t>Prudential Financial</t>
  </si>
  <si>
    <t>AXA Group</t>
  </si>
  <si>
    <t>Morgan Stanley</t>
  </si>
  <si>
    <t>Assets under Management and ESG Investment</t>
  </si>
  <si>
    <t>AUM ($US Billions)</t>
  </si>
  <si>
    <t>© 2011/2021, Peter Bretscher</t>
  </si>
  <si>
    <t>ESG Investment ($US Billion)</t>
  </si>
  <si>
    <t>Data Source: Marco Rodzynek, NOAH</t>
  </si>
  <si>
    <t>https://www.linkedin.com/posts/marcorodzynek_probably-the-most-interesting-chart-around-activity-6753568962031693824-TaEr/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</si>
</sst>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Border="1"/>
    <xf numFmtId="3" fontId="4" fillId="0" borderId="0" xfId="0" applyNumberFormat="1" applyFont="1"/>
    <xf numFmtId="3" fontId="0" fillId="0" borderId="2" xfId="0" applyNumberFormat="1" applyBorder="1"/>
    <xf numFmtId="3" fontId="0" fillId="0" borderId="0" xfId="0" applyNumberFormat="1" applyBorder="1"/>
    <xf numFmtId="3" fontId="4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3" fillId="0" borderId="0" xfId="0" applyNumberFormat="1" applyFont="1"/>
    <xf numFmtId="0" fontId="5" fillId="0" borderId="0" xfId="1"/>
    <xf numFmtId="4" fontId="4" fillId="0" borderId="0" xfId="0" applyNumberFormat="1" applyFont="1" applyAlignment="1">
      <alignment horizontal="center"/>
    </xf>
    <xf numFmtId="0" fontId="4" fillId="0" borderId="0" xfId="0" applyFont="1" applyAlignment="1"/>
    <xf numFmtId="3" fontId="0" fillId="0" borderId="2" xfId="0" applyNumberFormat="1" applyBorder="1" applyAlignment="1"/>
    <xf numFmtId="4" fontId="3" fillId="0" borderId="0" xfId="0" applyNumberFormat="1" applyFont="1" applyAlignment="1"/>
    <xf numFmtId="1" fontId="4" fillId="0" borderId="0" xfId="0" applyNumberFormat="1" applyFont="1" applyAlignment="1"/>
    <xf numFmtId="4" fontId="4" fillId="0" borderId="0" xfId="0" applyNumberFormat="1" applyFont="1" applyAlignment="1"/>
    <xf numFmtId="0" fontId="4" fillId="0" borderId="0" xfId="0" applyFont="1" applyBorder="1" applyAlignment="1"/>
    <xf numFmtId="0" fontId="2" fillId="0" borderId="1" xfId="0" applyFont="1" applyBorder="1" applyAlignment="1"/>
    <xf numFmtId="0" fontId="1" fillId="0" borderId="2" xfId="0" applyFont="1" applyBorder="1" applyAlignment="1" applyProtection="1"/>
    <xf numFmtId="0" fontId="4" fillId="0" borderId="2" xfId="0" quotePrefix="1" applyFont="1" applyBorder="1"/>
    <xf numFmtId="1" fontId="4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3" fontId="0" fillId="0" borderId="4" xfId="0" applyNumberFormat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4" xfId="0" applyNumberFormat="1" applyFont="1" applyBorder="1"/>
    <xf numFmtId="0" fontId="8" fillId="0" borderId="0" xfId="0" applyFont="1"/>
    <xf numFmtId="0" fontId="0" fillId="0" borderId="0" xfId="0" quotePrefix="1"/>
    <xf numFmtId="0" fontId="9" fillId="0" borderId="4" xfId="0" applyFont="1" applyBorder="1" applyAlignment="1"/>
    <xf numFmtId="0" fontId="10" fillId="0" borderId="0" xfId="0" applyFont="1"/>
    <xf numFmtId="4" fontId="10" fillId="0" borderId="0" xfId="0" applyNumberFormat="1" applyFont="1"/>
    <xf numFmtId="1" fontId="10" fillId="0" borderId="0" xfId="0" applyNumberFormat="1" applyFont="1"/>
    <xf numFmtId="3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10" fillId="0" borderId="0" xfId="0" applyNumberFormat="1" applyFont="1"/>
    <xf numFmtId="2" fontId="4" fillId="0" borderId="0" xfId="0" applyNumberFormat="1" applyFont="1"/>
    <xf numFmtId="2" fontId="0" fillId="0" borderId="4" xfId="0" applyNumberFormat="1" applyBorder="1" applyAlignment="1">
      <alignment horizontal="center" wrapText="1"/>
    </xf>
    <xf numFmtId="2" fontId="0" fillId="0" borderId="2" xfId="0" applyNumberFormat="1" applyBorder="1"/>
    <xf numFmtId="2" fontId="0" fillId="0" borderId="2" xfId="0" applyNumberFormat="1" applyBorder="1" applyAlignment="1"/>
    <xf numFmtId="2" fontId="0" fillId="0" borderId="0" xfId="0" applyNumberFormat="1" applyBorder="1"/>
    <xf numFmtId="2" fontId="2" fillId="0" borderId="4" xfId="0" applyNumberFormat="1" applyFont="1" applyBorder="1"/>
    <xf numFmtId="2" fontId="5" fillId="0" borderId="0" xfId="1" applyNumberFormat="1" applyBorder="1"/>
    <xf numFmtId="2" fontId="5" fillId="0" borderId="0" xfId="1" applyNumberFormat="1"/>
    <xf numFmtId="2" fontId="0" fillId="0" borderId="0" xfId="0" applyNumberFormat="1" applyAlignment="1">
      <alignment textRotation="90" wrapText="1"/>
    </xf>
    <xf numFmtId="2" fontId="0" fillId="0" borderId="0" xfId="0" applyNumberFormat="1"/>
    <xf numFmtId="2" fontId="4" fillId="0" borderId="0" xfId="0" applyNumberFormat="1" applyFont="1" applyBorder="1"/>
    <xf numFmtId="3" fontId="5" fillId="0" borderId="0" xfId="1" applyNumberFormat="1"/>
  </cellXfs>
  <cellStyles count="2">
    <cellStyle name="Link" xfId="1" builtinId="8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'33_clusters-two profiles'!$C$4</c:f>
          <c:strCache>
            <c:ptCount val="1"/>
            <c:pt idx="0">
              <c:v>Assets under Management and ESG Investment</c:v>
            </c:pt>
          </c:strCache>
        </c:strRef>
      </c:tx>
      <c:layout>
        <c:manualLayout>
          <c:xMode val="edge"/>
          <c:yMode val="edge"/>
          <c:x val="0.15401264145891175"/>
          <c:y val="1.0663806867007132E-2"/>
        </c:manualLayout>
      </c:layout>
      <c:overlay val="0"/>
      <c:txPr>
        <a:bodyPr/>
        <a:lstStyle/>
        <a:p>
          <a:pPr>
            <a:defRPr sz="32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7833846554955816E-2"/>
          <c:y val="0.12173331283139623"/>
          <c:w val="0.84472497428019788"/>
          <c:h val="0.47999418984650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'33_clusters-two profiles'!$C$5</c:f>
              <c:strCache>
                <c:ptCount val="1"/>
                <c:pt idx="0">
                  <c:v>BlackRock</c:v>
                </c:pt>
              </c:strCache>
            </c:strRef>
          </c:tx>
          <c:spPr>
            <a:ln>
              <a:solidFill>
                <a:srgbClr val="323264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profiles'!$I$5:$J$5</c:f>
              <c:numCache>
                <c:formatCode>0</c:formatCode>
                <c:ptCount val="2"/>
                <c:pt idx="0">
                  <c:v>0</c:v>
                </c:pt>
                <c:pt idx="1">
                  <c:v>6470</c:v>
                </c:pt>
              </c:numCache>
            </c:numRef>
          </c:xVal>
          <c:yVal>
            <c:numRef>
              <c:f>'33_clusters-two profiles'!$K$5:$L$5</c:f>
              <c:numCache>
                <c:formatCode>0</c:formatCode>
                <c:ptCount val="2"/>
                <c:pt idx="0">
                  <c:v>0</c:v>
                </c:pt>
                <c:pt idx="1">
                  <c:v>17.579999999999998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2C-4D84-84F5-456815E934DB}"/>
            </c:ext>
          </c:extLst>
        </c:ser>
        <c:ser>
          <c:idx val="1"/>
          <c:order val="1"/>
          <c:tx>
            <c:strRef>
              <c:f>'33_clusters-two profiles'!$C$6</c:f>
              <c:strCache>
                <c:ptCount val="1"/>
                <c:pt idx="0">
                  <c:v>Vanguard</c:v>
                </c:pt>
              </c:strCache>
            </c:strRef>
          </c:tx>
          <c:spPr>
            <a:ln>
              <a:solidFill>
                <a:srgbClr val="963232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profiles'!$I$6:$J$6</c:f>
              <c:numCache>
                <c:formatCode>0</c:formatCode>
                <c:ptCount val="2"/>
                <c:pt idx="0">
                  <c:v>6470</c:v>
                </c:pt>
                <c:pt idx="1">
                  <c:v>12670</c:v>
                </c:pt>
              </c:numCache>
            </c:numRef>
          </c:xVal>
          <c:yVal>
            <c:numRef>
              <c:f>'33_clusters-two profiles'!$K$6:$L$6</c:f>
              <c:numCache>
                <c:formatCode>0</c:formatCode>
                <c:ptCount val="2"/>
                <c:pt idx="0">
                  <c:v>17.579999999999998</c:v>
                </c:pt>
                <c:pt idx="1">
                  <c:v>27.119999999999997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2C-4D84-84F5-456815E934DB}"/>
            </c:ext>
          </c:extLst>
        </c:ser>
        <c:ser>
          <c:idx val="2"/>
          <c:order val="2"/>
          <c:tx>
            <c:strRef>
              <c:f>'33_clusters-two profiles'!$C$7</c:f>
              <c:strCache>
                <c:ptCount val="1"/>
                <c:pt idx="0">
                  <c:v>UBS</c:v>
                </c:pt>
              </c:strCache>
            </c:strRef>
          </c:tx>
          <c:spPr>
            <a:ln>
              <a:solidFill>
                <a:srgbClr val="649632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profiles'!$I$7:$J$7</c:f>
              <c:numCache>
                <c:formatCode>0</c:formatCode>
                <c:ptCount val="2"/>
                <c:pt idx="0">
                  <c:v>12670</c:v>
                </c:pt>
                <c:pt idx="1">
                  <c:v>15930</c:v>
                </c:pt>
              </c:numCache>
            </c:numRef>
          </c:xVal>
          <c:yVal>
            <c:numRef>
              <c:f>'33_clusters-two profiles'!$K$7:$L$7</c:f>
              <c:numCache>
                <c:formatCode>0</c:formatCode>
                <c:ptCount val="2"/>
                <c:pt idx="0">
                  <c:v>27.119999999999997</c:v>
                </c:pt>
                <c:pt idx="1">
                  <c:v>27.409999999999997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2C-4D84-84F5-456815E934DB}"/>
            </c:ext>
          </c:extLst>
        </c:ser>
        <c:ser>
          <c:idx val="3"/>
          <c:order val="3"/>
          <c:tx>
            <c:strRef>
              <c:f>'33_clusters-two profiles'!$C$8</c:f>
              <c:strCache>
                <c:ptCount val="1"/>
                <c:pt idx="0">
                  <c:v>Fidelity</c:v>
                </c:pt>
              </c:strCache>
            </c:strRef>
          </c:tx>
          <c:spPr>
            <a:ln>
              <a:solidFill>
                <a:srgbClr val="644B7D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profiles'!$I$8:$J$8</c:f>
              <c:numCache>
                <c:formatCode>0</c:formatCode>
                <c:ptCount val="2"/>
                <c:pt idx="0">
                  <c:v>15930</c:v>
                </c:pt>
                <c:pt idx="1">
                  <c:v>18830</c:v>
                </c:pt>
              </c:numCache>
            </c:numRef>
          </c:xVal>
          <c:yVal>
            <c:numRef>
              <c:f>'33_clusters-two profiles'!$K$8:$L$8</c:f>
              <c:numCache>
                <c:formatCode>0</c:formatCode>
                <c:ptCount val="2"/>
                <c:pt idx="0">
                  <c:v>27.409999999999997</c:v>
                </c:pt>
                <c:pt idx="1">
                  <c:v>28.08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2C-4D84-84F5-456815E934DB}"/>
            </c:ext>
          </c:extLst>
        </c:ser>
        <c:ser>
          <c:idx val="4"/>
          <c:order val="4"/>
          <c:tx>
            <c:strRef>
              <c:f>'33_clusters-two profiles'!$C$9</c:f>
              <c:strCache>
                <c:ptCount val="1"/>
                <c:pt idx="0">
                  <c:v>State Street</c:v>
                </c:pt>
              </c:strCache>
            </c:strRef>
          </c:tx>
          <c:spPr>
            <a:ln>
              <a:solidFill>
                <a:srgbClr val="327D96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profiles'!$I$9:$J$9</c:f>
              <c:numCache>
                <c:formatCode>0</c:formatCode>
                <c:ptCount val="2"/>
                <c:pt idx="0">
                  <c:v>18830</c:v>
                </c:pt>
                <c:pt idx="1">
                  <c:v>21520</c:v>
                </c:pt>
              </c:numCache>
            </c:numRef>
          </c:xVal>
          <c:yVal>
            <c:numRef>
              <c:f>'33_clusters-two profiles'!$K$9:$L$9</c:f>
              <c:numCache>
                <c:formatCode>0</c:formatCode>
                <c:ptCount val="2"/>
                <c:pt idx="0">
                  <c:v>28.08</c:v>
                </c:pt>
                <c:pt idx="1">
                  <c:v>28.25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2C-4D84-84F5-456815E934DB}"/>
            </c:ext>
          </c:extLst>
        </c:ser>
        <c:ser>
          <c:idx val="5"/>
          <c:order val="5"/>
          <c:tx>
            <c:strRef>
              <c:f>'33_clusters-two profiles'!$C$10</c:f>
              <c:strCache>
                <c:ptCount val="1"/>
                <c:pt idx="0">
                  <c:v>Allianz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profiles'!$I$10:$J$10</c:f>
              <c:numCache>
                <c:formatCode>0</c:formatCode>
                <c:ptCount val="2"/>
                <c:pt idx="0">
                  <c:v>21520</c:v>
                </c:pt>
                <c:pt idx="1">
                  <c:v>24010</c:v>
                </c:pt>
              </c:numCache>
            </c:numRef>
          </c:xVal>
          <c:yVal>
            <c:numRef>
              <c:f>'33_clusters-two profiles'!$K$10:$L$10</c:f>
              <c:numCache>
                <c:formatCode>0</c:formatCode>
                <c:ptCount val="2"/>
                <c:pt idx="0">
                  <c:v>28.25</c:v>
                </c:pt>
                <c:pt idx="1">
                  <c:v>28.46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2C-4D84-84F5-456815E934DB}"/>
            </c:ext>
          </c:extLst>
        </c:ser>
        <c:ser>
          <c:idx val="6"/>
          <c:order val="6"/>
          <c:tx>
            <c:strRef>
              <c:f>'33_clusters-two profiles'!$C$11</c:f>
              <c:strCache>
                <c:ptCount val="1"/>
                <c:pt idx="0">
                  <c:v>Capital Group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profiles'!$I$11:$J$11</c:f>
              <c:numCache>
                <c:formatCode>0</c:formatCode>
                <c:ptCount val="2"/>
                <c:pt idx="0">
                  <c:v>24010</c:v>
                </c:pt>
                <c:pt idx="1">
                  <c:v>26070</c:v>
                </c:pt>
              </c:numCache>
            </c:numRef>
          </c:xVal>
          <c:yVal>
            <c:numRef>
              <c:f>'33_clusters-two profiles'!$K$11:$L$11</c:f>
              <c:numCache>
                <c:formatCode>0</c:formatCode>
                <c:ptCount val="2"/>
                <c:pt idx="0">
                  <c:v>28.46</c:v>
                </c:pt>
                <c:pt idx="1">
                  <c:v>28.46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2C-4D84-84F5-456815E934DB}"/>
            </c:ext>
          </c:extLst>
        </c:ser>
        <c:ser>
          <c:idx val="7"/>
          <c:order val="7"/>
          <c:tx>
            <c:strRef>
              <c:f>'33_clusters-two profiles'!$C$12</c:f>
              <c:strCache>
                <c:ptCount val="1"/>
                <c:pt idx="0">
                  <c:v>JP Morgan Asset Management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profiles'!$I$12:$J$12</c:f>
              <c:numCache>
                <c:formatCode>0</c:formatCode>
                <c:ptCount val="2"/>
                <c:pt idx="0">
                  <c:v>26070</c:v>
                </c:pt>
                <c:pt idx="1">
                  <c:v>27970</c:v>
                </c:pt>
              </c:numCache>
            </c:numRef>
          </c:xVal>
          <c:yVal>
            <c:numRef>
              <c:f>'33_clusters-two profiles'!$K$12:$L$12</c:f>
              <c:numCache>
                <c:formatCode>0</c:formatCode>
                <c:ptCount val="2"/>
                <c:pt idx="0">
                  <c:v>28.46</c:v>
                </c:pt>
                <c:pt idx="1">
                  <c:v>28.54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2C-4D84-84F5-456815E934DB}"/>
            </c:ext>
          </c:extLst>
        </c:ser>
        <c:ser>
          <c:idx val="8"/>
          <c:order val="8"/>
          <c:tx>
            <c:strRef>
              <c:f>'33_clusters-two profiles'!$C$13</c:f>
              <c:strCache>
                <c:ptCount val="1"/>
                <c:pt idx="0">
                  <c:v>Goldman Sachs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profiles'!$I$13:$J$13</c:f>
              <c:numCache>
                <c:formatCode>0</c:formatCode>
                <c:ptCount val="2"/>
                <c:pt idx="0">
                  <c:v>27970</c:v>
                </c:pt>
                <c:pt idx="1">
                  <c:v>29829</c:v>
                </c:pt>
              </c:numCache>
            </c:numRef>
          </c:xVal>
          <c:yVal>
            <c:numRef>
              <c:f>'33_clusters-two profiles'!$K$13:$L$13</c:f>
              <c:numCache>
                <c:formatCode>0</c:formatCode>
                <c:ptCount val="2"/>
                <c:pt idx="0">
                  <c:v>28.54</c:v>
                </c:pt>
                <c:pt idx="1">
                  <c:v>28.669999999999998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2C-4D84-84F5-456815E934DB}"/>
            </c:ext>
          </c:extLst>
        </c:ser>
        <c:ser>
          <c:idx val="9"/>
          <c:order val="9"/>
          <c:tx>
            <c:strRef>
              <c:f>'33_clusters-two profiles'!$C$14</c:f>
              <c:strCache>
                <c:ptCount val="1"/>
                <c:pt idx="0">
                  <c:v>Bank of New York Mellon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profiles'!$I$14:$J$14</c:f>
              <c:numCache>
                <c:formatCode>0</c:formatCode>
                <c:ptCount val="2"/>
                <c:pt idx="0">
                  <c:v>29829</c:v>
                </c:pt>
                <c:pt idx="1">
                  <c:v>31629</c:v>
                </c:pt>
              </c:numCache>
            </c:numRef>
          </c:xVal>
          <c:yVal>
            <c:numRef>
              <c:f>'33_clusters-two profiles'!$K$14:$L$14</c:f>
              <c:numCache>
                <c:formatCode>0</c:formatCode>
                <c:ptCount val="2"/>
                <c:pt idx="0">
                  <c:v>28.669999999999998</c:v>
                </c:pt>
                <c:pt idx="1">
                  <c:v>29.029999999999998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82C-4D84-84F5-456815E934DB}"/>
            </c:ext>
          </c:extLst>
        </c:ser>
        <c:ser>
          <c:idx val="37"/>
          <c:order val="10"/>
          <c:tx>
            <c:strRef>
              <c:f>'33_clusters-two profiles'!$C$15</c:f>
              <c:strCache>
                <c:ptCount val="1"/>
                <c:pt idx="0">
                  <c:v>PIMCO</c:v>
                </c:pt>
              </c:strCache>
            </c:strRef>
          </c:tx>
          <c:spPr>
            <a:ln>
              <a:solidFill>
                <a:srgbClr val="00B05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profiles'!$I$15:$J$15</c:f>
              <c:numCache>
                <c:formatCode>0</c:formatCode>
                <c:ptCount val="2"/>
                <c:pt idx="0">
                  <c:v>31629</c:v>
                </c:pt>
                <c:pt idx="1">
                  <c:v>33409</c:v>
                </c:pt>
              </c:numCache>
            </c:numRef>
          </c:xVal>
          <c:yVal>
            <c:numRef>
              <c:f>'33_clusters-two profiles'!$K$15:$L$15</c:f>
              <c:numCache>
                <c:formatCode>0</c:formatCode>
                <c:ptCount val="2"/>
                <c:pt idx="0">
                  <c:v>29.029999999999998</c:v>
                </c:pt>
                <c:pt idx="1">
                  <c:v>30.99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82C-4D84-84F5-456815E934DB}"/>
            </c:ext>
          </c:extLst>
        </c:ser>
        <c:ser>
          <c:idx val="38"/>
          <c:order val="11"/>
          <c:tx>
            <c:strRef>
              <c:f>'33_clusters-two profiles'!$C$16</c:f>
              <c:strCache>
                <c:ptCount val="1"/>
                <c:pt idx="0">
                  <c:v>Amundi</c:v>
                </c:pt>
              </c:strCache>
            </c:strRef>
          </c:tx>
          <c:spPr>
            <a:ln>
              <a:solidFill>
                <a:srgbClr val="FFC0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profiles'!$I$16:$J$16</c:f>
              <c:numCache>
                <c:formatCode>0</c:formatCode>
                <c:ptCount val="2"/>
                <c:pt idx="0">
                  <c:v>33409</c:v>
                </c:pt>
                <c:pt idx="1">
                  <c:v>35062</c:v>
                </c:pt>
              </c:numCache>
            </c:numRef>
          </c:xVal>
          <c:yVal>
            <c:numRef>
              <c:f>'33_clusters-two profiles'!$K$16:$L$16</c:f>
              <c:numCache>
                <c:formatCode>0</c:formatCode>
                <c:ptCount val="2"/>
                <c:pt idx="0">
                  <c:v>30.99</c:v>
                </c:pt>
                <c:pt idx="1">
                  <c:v>31.31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82C-4D84-84F5-456815E934DB}"/>
            </c:ext>
          </c:extLst>
        </c:ser>
        <c:ser>
          <c:idx val="39"/>
          <c:order val="12"/>
          <c:tx>
            <c:strRef>
              <c:f>'33_clusters-two profiles'!$C$17</c:f>
              <c:strCache>
                <c:ptCount val="1"/>
                <c:pt idx="0">
                  <c:v>Prudential Financial</c:v>
                </c:pt>
              </c:strCache>
            </c:strRef>
          </c:tx>
          <c:spPr>
            <a:ln>
              <a:solidFill>
                <a:srgbClr val="FF00FF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profiles'!$I$17:$J$17</c:f>
              <c:numCache>
                <c:formatCode>0</c:formatCode>
                <c:ptCount val="2"/>
                <c:pt idx="0">
                  <c:v>35062</c:v>
                </c:pt>
                <c:pt idx="1">
                  <c:v>36543</c:v>
                </c:pt>
              </c:numCache>
            </c:numRef>
          </c:xVal>
          <c:yVal>
            <c:numRef>
              <c:f>'33_clusters-two profiles'!$K$17:$L$17</c:f>
              <c:numCache>
                <c:formatCode>0</c:formatCode>
                <c:ptCount val="2"/>
                <c:pt idx="0">
                  <c:v>31.31</c:v>
                </c:pt>
                <c:pt idx="1">
                  <c:v>31.31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82C-4D84-84F5-456815E934DB}"/>
            </c:ext>
          </c:extLst>
        </c:ser>
        <c:ser>
          <c:idx val="40"/>
          <c:order val="13"/>
          <c:tx>
            <c:strRef>
              <c:f>'33_clusters-two profiles'!$C$18</c:f>
              <c:strCache>
                <c:ptCount val="1"/>
                <c:pt idx="0">
                  <c:v>AXA Group</c:v>
                </c:pt>
              </c:strCache>
            </c:strRef>
          </c:tx>
          <c:spPr>
            <a:ln>
              <a:solidFill>
                <a:srgbClr val="0066CC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profiles'!$I$18:$J$18</c:f>
              <c:numCache>
                <c:formatCode>0</c:formatCode>
                <c:ptCount val="2"/>
                <c:pt idx="0">
                  <c:v>36543</c:v>
                </c:pt>
                <c:pt idx="1">
                  <c:v>37422</c:v>
                </c:pt>
              </c:numCache>
            </c:numRef>
          </c:xVal>
          <c:yVal>
            <c:numRef>
              <c:f>'33_clusters-two profiles'!$K$18:$L$18</c:f>
              <c:numCache>
                <c:formatCode>0</c:formatCode>
                <c:ptCount val="2"/>
                <c:pt idx="0">
                  <c:v>31.31</c:v>
                </c:pt>
                <c:pt idx="1">
                  <c:v>31.31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82C-4D84-84F5-456815E934DB}"/>
            </c:ext>
          </c:extLst>
        </c:ser>
        <c:ser>
          <c:idx val="41"/>
          <c:order val="14"/>
          <c:tx>
            <c:strRef>
              <c:f>'33_clusters-two profiles'!$C$19</c:f>
              <c:strCache>
                <c:ptCount val="1"/>
                <c:pt idx="0">
                  <c:v>Morgan Stanley</c:v>
                </c:pt>
              </c:strCache>
            </c:strRef>
          </c:tx>
          <c:spPr>
            <a:ln>
              <a:solidFill>
                <a:srgbClr val="33CC33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profiles'!$I$19:$J$19</c:f>
              <c:numCache>
                <c:formatCode>0</c:formatCode>
                <c:ptCount val="2"/>
                <c:pt idx="0">
                  <c:v>37422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profiles'!$K$19:$L$19</c:f>
              <c:numCache>
                <c:formatCode>0</c:formatCode>
                <c:ptCount val="2"/>
                <c:pt idx="0">
                  <c:v>31.31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82C-4D84-84F5-456815E934DB}"/>
            </c:ext>
          </c:extLst>
        </c:ser>
        <c:ser>
          <c:idx val="42"/>
          <c:order val="15"/>
          <c:tx>
            <c:strRef>
              <c:f>'33_clusters-two profiles'!$C$20</c:f>
              <c:strCache>
                <c:ptCount val="1"/>
                <c:pt idx="0">
                  <c:v>Cluster_No16</c:v>
                </c:pt>
              </c:strCache>
            </c:strRef>
          </c:tx>
          <c:spPr>
            <a:ln>
              <a:solidFill>
                <a:srgbClr val="FFFF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profiles'!$I$20:$J$20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profiles'!$K$20:$L$20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82C-4D84-84F5-456815E934DB}"/>
            </c:ext>
          </c:extLst>
        </c:ser>
        <c:ser>
          <c:idx val="43"/>
          <c:order val="16"/>
          <c:tx>
            <c:strRef>
              <c:f>'33_clusters-two profiles'!$C$21</c:f>
              <c:strCache>
                <c:ptCount val="1"/>
                <c:pt idx="0">
                  <c:v>Cluster_No17</c:v>
                </c:pt>
              </c:strCache>
            </c:strRef>
          </c:tx>
          <c:spPr>
            <a:ln>
              <a:solidFill>
                <a:srgbClr val="7030A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profiles'!$I$21:$J$21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profiles'!$K$21:$L$21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82C-4D84-84F5-456815E934DB}"/>
            </c:ext>
          </c:extLst>
        </c:ser>
        <c:ser>
          <c:idx val="44"/>
          <c:order val="17"/>
          <c:tx>
            <c:strRef>
              <c:f>'33_clusters-two profiles'!$C$22</c:f>
              <c:strCache>
                <c:ptCount val="1"/>
                <c:pt idx="0">
                  <c:v>Cluster_No18</c:v>
                </c:pt>
              </c:strCache>
            </c:strRef>
          </c:tx>
          <c:spPr>
            <a:ln>
              <a:solidFill>
                <a:srgbClr val="CC00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profiles'!$I$22:$J$22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profiles'!$K$22:$L$22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82C-4D84-84F5-456815E934DB}"/>
            </c:ext>
          </c:extLst>
        </c:ser>
        <c:ser>
          <c:idx val="45"/>
          <c:order val="18"/>
          <c:tx>
            <c:strRef>
              <c:f>'33_clusters-two profiles'!$C$23</c:f>
              <c:strCache>
                <c:ptCount val="1"/>
                <c:pt idx="0">
                  <c:v>Cluster_No19</c:v>
                </c:pt>
              </c:strCache>
            </c:strRef>
          </c:tx>
          <c:spPr>
            <a:ln>
              <a:solidFill>
                <a:srgbClr val="00FFCC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profiles'!$I$23:$J$23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profiles'!$K$23:$L$23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82C-4D84-84F5-456815E934DB}"/>
            </c:ext>
          </c:extLst>
        </c:ser>
        <c:ser>
          <c:idx val="46"/>
          <c:order val="19"/>
          <c:tx>
            <c:strRef>
              <c:f>'33_clusters-two profiles'!$C$24</c:f>
              <c:strCache>
                <c:ptCount val="1"/>
                <c:pt idx="0">
                  <c:v>Cluster_No20</c:v>
                </c:pt>
              </c:strCache>
            </c:strRef>
          </c:tx>
          <c:spPr>
            <a:ln>
              <a:solidFill>
                <a:srgbClr val="333399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profiles'!$I$24:$J$24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profiles'!$K$24:$L$24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82C-4D84-84F5-456815E934DB}"/>
            </c:ext>
          </c:extLst>
        </c:ser>
        <c:ser>
          <c:idx val="47"/>
          <c:order val="20"/>
          <c:tx>
            <c:strRef>
              <c:f>'33_clusters-two profiles'!$C$25</c:f>
              <c:strCache>
                <c:ptCount val="1"/>
                <c:pt idx="0">
                  <c:v>Cluster_No21</c:v>
                </c:pt>
              </c:strCache>
            </c:strRef>
          </c:tx>
          <c:spPr>
            <a:ln>
              <a:solidFill>
                <a:srgbClr val="8080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profiles'!$I$25:$J$25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profiles'!$K$25:$L$25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82C-4D84-84F5-456815E934DB}"/>
            </c:ext>
          </c:extLst>
        </c:ser>
        <c:ser>
          <c:idx val="48"/>
          <c:order val="21"/>
          <c:tx>
            <c:strRef>
              <c:f>'33_clusters-two profiles'!$C$26</c:f>
              <c:strCache>
                <c:ptCount val="1"/>
                <c:pt idx="0">
                  <c:v>Cluster_No22</c:v>
                </c:pt>
              </c:strCache>
            </c:strRef>
          </c:tx>
          <c:spPr>
            <a:ln>
              <a:solidFill>
                <a:srgbClr val="00FF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profiles'!$I$26:$J$26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profiles'!$K$26:$L$26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82C-4D84-84F5-456815E934DB}"/>
            </c:ext>
          </c:extLst>
        </c:ser>
        <c:ser>
          <c:idx val="49"/>
          <c:order val="22"/>
          <c:tx>
            <c:strRef>
              <c:f>'33_clusters-two profiles'!$C$27</c:f>
              <c:strCache>
                <c:ptCount val="1"/>
                <c:pt idx="0">
                  <c:v>Cluster_No23</c:v>
                </c:pt>
              </c:strCache>
            </c:strRef>
          </c:tx>
          <c:spPr>
            <a:ln>
              <a:solidFill>
                <a:srgbClr val="FF990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profiles'!$I$27:$J$27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profiles'!$K$27:$L$27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82C-4D84-84F5-456815E934DB}"/>
            </c:ext>
          </c:extLst>
        </c:ser>
        <c:ser>
          <c:idx val="50"/>
          <c:order val="23"/>
          <c:tx>
            <c:strRef>
              <c:f>'33_clusters-two profiles'!$C$28</c:f>
              <c:strCache>
                <c:ptCount val="1"/>
                <c:pt idx="0">
                  <c:v>Cluster_No24</c:v>
                </c:pt>
              </c:strCache>
            </c:strRef>
          </c:tx>
          <c:spPr>
            <a:ln>
              <a:solidFill>
                <a:srgbClr val="FF5050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profiles'!$I$28:$J$28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profiles'!$K$28:$L$28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82C-4D84-84F5-456815E934DB}"/>
            </c:ext>
          </c:extLst>
        </c:ser>
        <c:ser>
          <c:idx val="51"/>
          <c:order val="24"/>
          <c:tx>
            <c:strRef>
              <c:f>'33_clusters-two profiles'!$C$29</c:f>
              <c:strCache>
                <c:ptCount val="1"/>
                <c:pt idx="0">
                  <c:v>Cluster_No25</c:v>
                </c:pt>
              </c:strCache>
            </c:strRef>
          </c:tx>
          <c:spPr>
            <a:ln>
              <a:solidFill>
                <a:srgbClr val="FF33CC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profiles'!$I$29:$J$29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profiles'!$K$29:$L$29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82C-4D84-84F5-456815E934DB}"/>
            </c:ext>
          </c:extLst>
        </c:ser>
        <c:ser>
          <c:idx val="52"/>
          <c:order val="25"/>
          <c:tx>
            <c:strRef>
              <c:f>'33_clusters-two profiles'!$C$30</c:f>
              <c:strCache>
                <c:ptCount val="1"/>
                <c:pt idx="0">
                  <c:v>Cluster_No26</c:v>
                </c:pt>
              </c:strCache>
            </c:strRef>
          </c:tx>
          <c:spPr>
            <a:ln>
              <a:solidFill>
                <a:srgbClr val="0000CC"/>
              </a:solidFill>
              <a:tailEnd type="stealth" w="lg" len="lg"/>
            </a:ln>
          </c:spPr>
          <c:marker>
            <c:symbol val="none"/>
          </c:marker>
          <c:xVal>
            <c:numRef>
              <c:f>'33_clusters-two profiles'!$I$30:$J$30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profiles'!$K$30:$L$30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82C-4D84-84F5-456815E934DB}"/>
            </c:ext>
          </c:extLst>
        </c:ser>
        <c:ser>
          <c:idx val="10"/>
          <c:order val="26"/>
          <c:tx>
            <c:strRef>
              <c:f>'33_clusters-two profiles'!$C$31</c:f>
              <c:strCache>
                <c:ptCount val="1"/>
                <c:pt idx="0">
                  <c:v>Cluster_No27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profiles'!$I$31:$J$31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profiles'!$K$31:$L$31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82C-4D84-84F5-456815E934DB}"/>
            </c:ext>
          </c:extLst>
        </c:ser>
        <c:ser>
          <c:idx val="11"/>
          <c:order val="27"/>
          <c:tx>
            <c:strRef>
              <c:f>'33_clusters-two profiles'!$C$32</c:f>
              <c:strCache>
                <c:ptCount val="1"/>
                <c:pt idx="0">
                  <c:v>Cluster_No28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profiles'!$I$32:$J$32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profiles'!$K$32:$L$32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82C-4D84-84F5-456815E934DB}"/>
            </c:ext>
          </c:extLst>
        </c:ser>
        <c:ser>
          <c:idx val="12"/>
          <c:order val="28"/>
          <c:tx>
            <c:strRef>
              <c:f>'33_clusters-two profiles'!$C$33</c:f>
              <c:strCache>
                <c:ptCount val="1"/>
                <c:pt idx="0">
                  <c:v>Cluster_No29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profiles'!$I$33:$J$33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profiles'!$K$33:$L$33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82C-4D84-84F5-456815E934DB}"/>
            </c:ext>
          </c:extLst>
        </c:ser>
        <c:ser>
          <c:idx val="13"/>
          <c:order val="29"/>
          <c:tx>
            <c:strRef>
              <c:f>'33_clusters-two profiles'!$C$34</c:f>
              <c:strCache>
                <c:ptCount val="1"/>
                <c:pt idx="0">
                  <c:v>Cluster_No30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profiles'!$I$34:$J$34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profiles'!$K$34:$L$34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82C-4D84-84F5-456815E934DB}"/>
            </c:ext>
          </c:extLst>
        </c:ser>
        <c:ser>
          <c:idx val="14"/>
          <c:order val="30"/>
          <c:tx>
            <c:strRef>
              <c:f>'33_clusters-two profiles'!$C$35</c:f>
              <c:strCache>
                <c:ptCount val="1"/>
                <c:pt idx="0">
                  <c:v>Cluster_No31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profiles'!$I$35:$J$35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profiles'!$K$35:$L$35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82C-4D84-84F5-456815E934DB}"/>
            </c:ext>
          </c:extLst>
        </c:ser>
        <c:ser>
          <c:idx val="16"/>
          <c:order val="31"/>
          <c:tx>
            <c:strRef>
              <c:f>'33_clusters-two profiles'!$C$36</c:f>
              <c:strCache>
                <c:ptCount val="1"/>
                <c:pt idx="0">
                  <c:v>Cluster_No32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profiles'!$I$36:$J$36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profiles'!$K$36:$L$36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82C-4D84-84F5-456815E934DB}"/>
            </c:ext>
          </c:extLst>
        </c:ser>
        <c:ser>
          <c:idx val="17"/>
          <c:order val="32"/>
          <c:tx>
            <c:strRef>
              <c:f>'33_clusters-two profiles'!$C$37</c:f>
              <c:strCache>
                <c:ptCount val="1"/>
                <c:pt idx="0">
                  <c:v>Cluster_No33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'33_clusters-two profiles'!$I$37:$J$37</c:f>
              <c:numCache>
                <c:formatCode>0</c:formatCode>
                <c:ptCount val="2"/>
                <c:pt idx="0">
                  <c:v>37974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profiles'!$K$37:$L$37</c:f>
              <c:numCache>
                <c:formatCode>0</c:formatCode>
                <c:ptCount val="2"/>
                <c:pt idx="0">
                  <c:v>38.03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82C-4D84-84F5-456815E934DB}"/>
            </c:ext>
          </c:extLst>
        </c:ser>
        <c:ser>
          <c:idx val="15"/>
          <c:order val="33"/>
          <c:tx>
            <c:strRef>
              <c:f>'33_clusters-two profiles'!$C$40</c:f>
              <c:strCache>
                <c:ptCount val="1"/>
                <c:pt idx="0">
                  <c:v>Resultant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'33_clusters-two profiles'!$I$40:$J$40</c:f>
              <c:numCache>
                <c:formatCode>0</c:formatCode>
                <c:ptCount val="2"/>
                <c:pt idx="0">
                  <c:v>0</c:v>
                </c:pt>
                <c:pt idx="1">
                  <c:v>37974</c:v>
                </c:pt>
              </c:numCache>
            </c:numRef>
          </c:xVal>
          <c:yVal>
            <c:numRef>
              <c:f>'33_clusters-two profiles'!$K$40:$L$40</c:f>
              <c:numCache>
                <c:formatCode>0</c:formatCode>
                <c:ptCount val="2"/>
                <c:pt idx="0">
                  <c:v>0</c:v>
                </c:pt>
                <c:pt idx="1">
                  <c:v>38.03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82C-4D84-84F5-456815E934DB}"/>
            </c:ext>
          </c:extLst>
        </c:ser>
        <c:ser>
          <c:idx val="18"/>
          <c:order val="34"/>
          <c:tx>
            <c:strRef>
              <c:f>'33_clusters-two profiles'!$C$5</c:f>
              <c:strCache>
                <c:ptCount val="1"/>
                <c:pt idx="0">
                  <c:v>BlackRock</c:v>
                </c:pt>
              </c:strCache>
            </c:strRef>
          </c:tx>
          <c:spPr>
            <a:ln w="31750">
              <a:solidFill>
                <a:srgbClr val="323264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'33_clusters-two profiles'!$M$5:$N$5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profiles'!$O$5:$P$5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82C-4D84-84F5-456815E934DB}"/>
            </c:ext>
          </c:extLst>
        </c:ser>
        <c:ser>
          <c:idx val="19"/>
          <c:order val="35"/>
          <c:tx>
            <c:strRef>
              <c:f>'33_clusters-two profiles'!$C$6</c:f>
              <c:strCache>
                <c:ptCount val="1"/>
                <c:pt idx="0">
                  <c:v>Vanguard</c:v>
                </c:pt>
              </c:strCache>
            </c:strRef>
          </c:tx>
          <c:spPr>
            <a:ln w="31750">
              <a:solidFill>
                <a:srgbClr val="963232"/>
              </a:solidFill>
              <a:prstDash val="sysDash"/>
              <a:tailEnd type="stealth" w="med" len="med"/>
            </a:ln>
          </c:spPr>
          <c:marker>
            <c:symbol val="none"/>
          </c:marker>
          <c:xVal>
            <c:numRef>
              <c:f>'33_clusters-two profiles'!$M$6:$N$6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profiles'!$O$6:$P$6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82C-4D84-84F5-456815E934DB}"/>
            </c:ext>
          </c:extLst>
        </c:ser>
        <c:ser>
          <c:idx val="20"/>
          <c:order val="36"/>
          <c:tx>
            <c:strRef>
              <c:f>'33_clusters-two profiles'!$C$7</c:f>
              <c:strCache>
                <c:ptCount val="1"/>
                <c:pt idx="0">
                  <c:v>UBS</c:v>
                </c:pt>
              </c:strCache>
            </c:strRef>
          </c:tx>
          <c:spPr>
            <a:ln w="31750">
              <a:solidFill>
                <a:srgbClr val="649632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profiles'!$M$7:$N$7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profiles'!$O$7:$P$7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82C-4D84-84F5-456815E934DB}"/>
            </c:ext>
          </c:extLst>
        </c:ser>
        <c:ser>
          <c:idx val="21"/>
          <c:order val="37"/>
          <c:tx>
            <c:strRef>
              <c:f>'33_clusters-two profiles'!$C$8</c:f>
              <c:strCache>
                <c:ptCount val="1"/>
                <c:pt idx="0">
                  <c:v>Fidelity</c:v>
                </c:pt>
              </c:strCache>
            </c:strRef>
          </c:tx>
          <c:spPr>
            <a:ln w="31750">
              <a:solidFill>
                <a:srgbClr val="644B7D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profiles'!$M$8:$N$8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profiles'!$O$8:$P$8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82C-4D84-84F5-456815E934DB}"/>
            </c:ext>
          </c:extLst>
        </c:ser>
        <c:ser>
          <c:idx val="22"/>
          <c:order val="38"/>
          <c:tx>
            <c:strRef>
              <c:f>'33_clusters-two profiles'!$C$9</c:f>
              <c:strCache>
                <c:ptCount val="1"/>
                <c:pt idx="0">
                  <c:v>State Street</c:v>
                </c:pt>
              </c:strCache>
            </c:strRef>
          </c:tx>
          <c:spPr>
            <a:ln w="31750">
              <a:solidFill>
                <a:srgbClr val="327D96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profiles'!$M$9:$N$9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profiles'!$O$9:$P$9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82C-4D84-84F5-456815E934DB}"/>
            </c:ext>
          </c:extLst>
        </c:ser>
        <c:ser>
          <c:idx val="23"/>
          <c:order val="39"/>
          <c:tx>
            <c:strRef>
              <c:f>'33_clusters-two profiles'!$C$10</c:f>
              <c:strCache>
                <c:ptCount val="1"/>
                <c:pt idx="0">
                  <c:v>Allianz</c:v>
                </c:pt>
              </c:strCache>
            </c:strRef>
          </c:tx>
          <c:spPr>
            <a:ln w="31750">
              <a:solidFill>
                <a:schemeClr val="accent6">
                  <a:shade val="40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profiles'!$M$10:$N$10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profiles'!$O$10:$P$10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82C-4D84-84F5-456815E934DB}"/>
            </c:ext>
          </c:extLst>
        </c:ser>
        <c:ser>
          <c:idx val="24"/>
          <c:order val="40"/>
          <c:tx>
            <c:strRef>
              <c:f>'33_clusters-two profiles'!$C$11</c:f>
              <c:strCache>
                <c:ptCount val="1"/>
                <c:pt idx="0">
                  <c:v>Capital Group</c:v>
                </c:pt>
              </c:strCache>
            </c:strRef>
          </c:tx>
          <c:spPr>
            <a:ln w="31750">
              <a:solidFill>
                <a:schemeClr val="accent1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profiles'!$M$11:$N$11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profiles'!$O$11:$P$11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82C-4D84-84F5-456815E934DB}"/>
            </c:ext>
          </c:extLst>
        </c:ser>
        <c:ser>
          <c:idx val="25"/>
          <c:order val="41"/>
          <c:tx>
            <c:strRef>
              <c:f>'33_clusters-two profiles'!$C$12</c:f>
              <c:strCache>
                <c:ptCount val="1"/>
                <c:pt idx="0">
                  <c:v>JP Morgan Asset Management</c:v>
                </c:pt>
              </c:strCache>
            </c:strRef>
          </c:tx>
          <c:spPr>
            <a:ln>
              <a:solidFill>
                <a:schemeClr val="accent2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profiles'!$M$12:$N$12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profiles'!$O$12:$P$12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82C-4D84-84F5-456815E934DB}"/>
            </c:ext>
          </c:extLst>
        </c:ser>
        <c:ser>
          <c:idx val="26"/>
          <c:order val="42"/>
          <c:tx>
            <c:strRef>
              <c:f>'33_clusters-two profiles'!$C$13</c:f>
              <c:strCache>
                <c:ptCount val="1"/>
                <c:pt idx="0">
                  <c:v>Goldman Sachs</c:v>
                </c:pt>
              </c:strCache>
            </c:strRef>
          </c:tx>
          <c:spPr>
            <a:ln w="31750">
              <a:solidFill>
                <a:schemeClr val="accent3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profiles'!$M$13:$N$13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profiles'!$O$13:$P$13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82C-4D84-84F5-456815E934DB}"/>
            </c:ext>
          </c:extLst>
        </c:ser>
        <c:ser>
          <c:idx val="27"/>
          <c:order val="43"/>
          <c:tx>
            <c:strRef>
              <c:f>'33_clusters-two profiles'!$C$14</c:f>
              <c:strCache>
                <c:ptCount val="1"/>
                <c:pt idx="0">
                  <c:v>Bank of New York Mellon</c:v>
                </c:pt>
              </c:strCache>
            </c:strRef>
          </c:tx>
          <c:spPr>
            <a:ln w="31750">
              <a:solidFill>
                <a:schemeClr val="accent4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profiles'!$M$14:$N$14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profiles'!$O$14:$P$14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82C-4D84-84F5-456815E934DB}"/>
            </c:ext>
          </c:extLst>
        </c:ser>
        <c:ser>
          <c:idx val="28"/>
          <c:order val="44"/>
          <c:tx>
            <c:strRef>
              <c:f>'33_clusters-two profiles'!$C$15</c:f>
              <c:strCache>
                <c:ptCount val="1"/>
                <c:pt idx="0">
                  <c:v>PIMCO</c:v>
                </c:pt>
              </c:strCache>
            </c:strRef>
          </c:tx>
          <c:spPr>
            <a:ln w="31750">
              <a:solidFill>
                <a:srgbClr val="00B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profiles'!$M$15:$N$15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profiles'!$O$15:$P$15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82C-4D84-84F5-456815E934DB}"/>
            </c:ext>
          </c:extLst>
        </c:ser>
        <c:ser>
          <c:idx val="29"/>
          <c:order val="45"/>
          <c:tx>
            <c:strRef>
              <c:f>'33_clusters-two profiles'!$C$16</c:f>
              <c:strCache>
                <c:ptCount val="1"/>
                <c:pt idx="0">
                  <c:v>Amundi</c:v>
                </c:pt>
              </c:strCache>
            </c:strRef>
          </c:tx>
          <c:spPr>
            <a:ln w="31750">
              <a:solidFill>
                <a:srgbClr val="FFC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profiles'!$M$16:$N$16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profiles'!$O$16:$P$16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82C-4D84-84F5-456815E934DB}"/>
            </c:ext>
          </c:extLst>
        </c:ser>
        <c:ser>
          <c:idx val="30"/>
          <c:order val="46"/>
          <c:tx>
            <c:strRef>
              <c:f>'33_clusters-two profiles'!$C$17</c:f>
              <c:strCache>
                <c:ptCount val="1"/>
                <c:pt idx="0">
                  <c:v>Prudential Financial</c:v>
                </c:pt>
              </c:strCache>
            </c:strRef>
          </c:tx>
          <c:spPr>
            <a:ln w="31750">
              <a:solidFill>
                <a:srgbClr val="FF00FF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profiles'!$M$17:$N$17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profiles'!$O$17:$P$17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82C-4D84-84F5-456815E934DB}"/>
            </c:ext>
          </c:extLst>
        </c:ser>
        <c:ser>
          <c:idx val="31"/>
          <c:order val="47"/>
          <c:tx>
            <c:strRef>
              <c:f>'33_clusters-two profiles'!$C$18</c:f>
              <c:strCache>
                <c:ptCount val="1"/>
                <c:pt idx="0">
                  <c:v>AXA Group</c:v>
                </c:pt>
              </c:strCache>
            </c:strRef>
          </c:tx>
          <c:spPr>
            <a:ln w="31750">
              <a:solidFill>
                <a:srgbClr val="0066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profiles'!$M$18:$N$18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profiles'!$O$18:$P$18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82C-4D84-84F5-456815E934DB}"/>
            </c:ext>
          </c:extLst>
        </c:ser>
        <c:ser>
          <c:idx val="32"/>
          <c:order val="48"/>
          <c:tx>
            <c:strRef>
              <c:f>'33_clusters-two profiles'!$C$19</c:f>
              <c:strCache>
                <c:ptCount val="1"/>
                <c:pt idx="0">
                  <c:v>Morgan Stanley</c:v>
                </c:pt>
              </c:strCache>
            </c:strRef>
          </c:tx>
          <c:spPr>
            <a:ln w="31750">
              <a:solidFill>
                <a:srgbClr val="33CC33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profiles'!$M$19:$N$19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profiles'!$O$19:$P$19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82C-4D84-84F5-456815E934DB}"/>
            </c:ext>
          </c:extLst>
        </c:ser>
        <c:ser>
          <c:idx val="33"/>
          <c:order val="49"/>
          <c:tx>
            <c:strRef>
              <c:f>'33_clusters-two profiles'!$C$20</c:f>
              <c:strCache>
                <c:ptCount val="1"/>
                <c:pt idx="0">
                  <c:v>Cluster_No16</c:v>
                </c:pt>
              </c:strCache>
            </c:strRef>
          </c:tx>
          <c:spPr>
            <a:ln w="31750">
              <a:solidFill>
                <a:srgbClr val="FF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profiles'!$M$20:$N$20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profiles'!$O$20:$P$20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82C-4D84-84F5-456815E934DB}"/>
            </c:ext>
          </c:extLst>
        </c:ser>
        <c:ser>
          <c:idx val="34"/>
          <c:order val="50"/>
          <c:tx>
            <c:strRef>
              <c:f>'33_clusters-two profiles'!$C$21</c:f>
              <c:strCache>
                <c:ptCount val="1"/>
                <c:pt idx="0">
                  <c:v>Cluster_No17</c:v>
                </c:pt>
              </c:strCache>
            </c:strRef>
          </c:tx>
          <c:spPr>
            <a:ln w="31750">
              <a:solidFill>
                <a:srgbClr val="7030A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profiles'!$M$21:$N$21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profiles'!$O$21:$P$21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82C-4D84-84F5-456815E934DB}"/>
            </c:ext>
          </c:extLst>
        </c:ser>
        <c:ser>
          <c:idx val="35"/>
          <c:order val="51"/>
          <c:tx>
            <c:strRef>
              <c:f>'33_clusters-two profiles'!$C$22</c:f>
              <c:strCache>
                <c:ptCount val="1"/>
                <c:pt idx="0">
                  <c:v>Cluster_No18</c:v>
                </c:pt>
              </c:strCache>
            </c:strRef>
          </c:tx>
          <c:spPr>
            <a:ln w="31750">
              <a:solidFill>
                <a:srgbClr val="CC0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profiles'!$M$22:$N$22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profiles'!$O$22:$P$22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82C-4D84-84F5-456815E934DB}"/>
            </c:ext>
          </c:extLst>
        </c:ser>
        <c:ser>
          <c:idx val="36"/>
          <c:order val="52"/>
          <c:tx>
            <c:strRef>
              <c:f>'33_clusters-two profiles'!$C$23</c:f>
              <c:strCache>
                <c:ptCount val="1"/>
                <c:pt idx="0">
                  <c:v>Cluster_No19</c:v>
                </c:pt>
              </c:strCache>
            </c:strRef>
          </c:tx>
          <c:spPr>
            <a:ln w="31750">
              <a:solidFill>
                <a:srgbClr val="00FF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profiles'!$M$23:$N$23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profiles'!$O$23:$P$23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982C-4D84-84F5-456815E934DB}"/>
            </c:ext>
          </c:extLst>
        </c:ser>
        <c:ser>
          <c:idx val="53"/>
          <c:order val="53"/>
          <c:tx>
            <c:strRef>
              <c:f>'33_clusters-two profiles'!$C$24</c:f>
              <c:strCache>
                <c:ptCount val="1"/>
                <c:pt idx="0">
                  <c:v>Cluster_No20</c:v>
                </c:pt>
              </c:strCache>
            </c:strRef>
          </c:tx>
          <c:spPr>
            <a:ln w="31750">
              <a:solidFill>
                <a:srgbClr val="333399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profiles'!$M$24:$N$24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profiles'!$O$24:$P$24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982C-4D84-84F5-456815E934DB}"/>
            </c:ext>
          </c:extLst>
        </c:ser>
        <c:ser>
          <c:idx val="54"/>
          <c:order val="54"/>
          <c:tx>
            <c:strRef>
              <c:f>'33_clusters-two profiles'!$C$25</c:f>
              <c:strCache>
                <c:ptCount val="1"/>
                <c:pt idx="0">
                  <c:v>Cluster_No21</c:v>
                </c:pt>
              </c:strCache>
            </c:strRef>
          </c:tx>
          <c:spPr>
            <a:ln w="31750">
              <a:solidFill>
                <a:srgbClr val="8080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profiles'!$M$25:$N$25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profiles'!$O$25:$P$25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982C-4D84-84F5-456815E934DB}"/>
            </c:ext>
          </c:extLst>
        </c:ser>
        <c:ser>
          <c:idx val="55"/>
          <c:order val="55"/>
          <c:tx>
            <c:strRef>
              <c:f>'33_clusters-two profiles'!$C$26</c:f>
              <c:strCache>
                <c:ptCount val="1"/>
                <c:pt idx="0">
                  <c:v>Cluster_No22</c:v>
                </c:pt>
              </c:strCache>
            </c:strRef>
          </c:tx>
          <c:spPr>
            <a:ln w="31750">
              <a:solidFill>
                <a:srgbClr val="00FF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profiles'!$M$26:$N$26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profiles'!$O$26:$P$26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982C-4D84-84F5-456815E934DB}"/>
            </c:ext>
          </c:extLst>
        </c:ser>
        <c:ser>
          <c:idx val="56"/>
          <c:order val="56"/>
          <c:tx>
            <c:strRef>
              <c:f>'33_clusters-two profiles'!$C$27</c:f>
              <c:strCache>
                <c:ptCount val="1"/>
                <c:pt idx="0">
                  <c:v>Cluster_No23</c:v>
                </c:pt>
              </c:strCache>
            </c:strRef>
          </c:tx>
          <c:spPr>
            <a:ln w="31750">
              <a:solidFill>
                <a:srgbClr val="FF990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profiles'!$M$27:$N$27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profiles'!$O$27:$P$27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982C-4D84-84F5-456815E934DB}"/>
            </c:ext>
          </c:extLst>
        </c:ser>
        <c:ser>
          <c:idx val="57"/>
          <c:order val="57"/>
          <c:tx>
            <c:strRef>
              <c:f>'33_clusters-two profiles'!$C$28</c:f>
              <c:strCache>
                <c:ptCount val="1"/>
                <c:pt idx="0">
                  <c:v>Cluster_No24</c:v>
                </c:pt>
              </c:strCache>
            </c:strRef>
          </c:tx>
          <c:spPr>
            <a:ln w="31750">
              <a:solidFill>
                <a:srgbClr val="FF5050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profiles'!$M$28:$N$28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profiles'!$O$28:$P$28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982C-4D84-84F5-456815E934DB}"/>
            </c:ext>
          </c:extLst>
        </c:ser>
        <c:ser>
          <c:idx val="58"/>
          <c:order val="58"/>
          <c:tx>
            <c:strRef>
              <c:f>'33_clusters-two profiles'!$C$29</c:f>
              <c:strCache>
                <c:ptCount val="1"/>
                <c:pt idx="0">
                  <c:v>Cluster_No25</c:v>
                </c:pt>
              </c:strCache>
            </c:strRef>
          </c:tx>
          <c:spPr>
            <a:ln w="31750">
              <a:solidFill>
                <a:srgbClr val="FF33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profiles'!$M$29:$N$29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profiles'!$O$29:$P$29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982C-4D84-84F5-456815E934DB}"/>
            </c:ext>
          </c:extLst>
        </c:ser>
        <c:ser>
          <c:idx val="59"/>
          <c:order val="59"/>
          <c:tx>
            <c:strRef>
              <c:f>'33_clusters-two profiles'!$C$30</c:f>
              <c:strCache>
                <c:ptCount val="1"/>
                <c:pt idx="0">
                  <c:v>Cluster_No26</c:v>
                </c:pt>
              </c:strCache>
            </c:strRef>
          </c:tx>
          <c:spPr>
            <a:ln w="31750">
              <a:solidFill>
                <a:srgbClr val="0000CC"/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profiles'!$M$30:$N$30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profiles'!$O$30:$P$30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982C-4D84-84F5-456815E934DB}"/>
            </c:ext>
          </c:extLst>
        </c:ser>
        <c:ser>
          <c:idx val="60"/>
          <c:order val="60"/>
          <c:tx>
            <c:strRef>
              <c:f>'33_clusters-two profiles'!$C$31</c:f>
              <c:strCache>
                <c:ptCount val="1"/>
                <c:pt idx="0">
                  <c:v>Cluster_No27</c:v>
                </c:pt>
              </c:strCache>
            </c:strRef>
          </c:tx>
          <c:spPr>
            <a:ln w="31750">
              <a:solidFill>
                <a:schemeClr val="accent5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profiles'!$M$31:$N$31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profiles'!$O$31:$P$31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982C-4D84-84F5-456815E934DB}"/>
            </c:ext>
          </c:extLst>
        </c:ser>
        <c:ser>
          <c:idx val="61"/>
          <c:order val="61"/>
          <c:tx>
            <c:strRef>
              <c:f>'33_clusters-two profiles'!$C$32</c:f>
              <c:strCache>
                <c:ptCount val="1"/>
                <c:pt idx="0">
                  <c:v>Cluster_No28</c:v>
                </c:pt>
              </c:strCache>
            </c:strRef>
          </c:tx>
          <c:spPr>
            <a:ln w="31750">
              <a:solidFill>
                <a:schemeClr val="accent6">
                  <a:shade val="51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profiles'!$M$32:$N$32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profiles'!$O$32:$P$32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982C-4D84-84F5-456815E934DB}"/>
            </c:ext>
          </c:extLst>
        </c:ser>
        <c:ser>
          <c:idx val="62"/>
          <c:order val="62"/>
          <c:tx>
            <c:strRef>
              <c:f>'33_clusters-two profiles'!$C$33</c:f>
              <c:strCache>
                <c:ptCount val="1"/>
                <c:pt idx="0">
                  <c:v>Cluster_No29</c:v>
                </c:pt>
              </c:strCache>
            </c:strRef>
          </c:tx>
          <c:spPr>
            <a:ln w="31750">
              <a:solidFill>
                <a:schemeClr val="accent1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profiles'!$M$33:$N$33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profiles'!$O$33:$P$33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982C-4D84-84F5-456815E934DB}"/>
            </c:ext>
          </c:extLst>
        </c:ser>
        <c:ser>
          <c:idx val="63"/>
          <c:order val="63"/>
          <c:tx>
            <c:strRef>
              <c:f>'33_clusters-two profiles'!$C$34</c:f>
              <c:strCache>
                <c:ptCount val="1"/>
                <c:pt idx="0">
                  <c:v>Cluster_No30</c:v>
                </c:pt>
              </c:strCache>
            </c:strRef>
          </c:tx>
          <c:spPr>
            <a:ln w="31750">
              <a:solidFill>
                <a:schemeClr val="accent2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profiles'!$M$34:$N$34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profiles'!$O$34:$P$34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982C-4D84-84F5-456815E934DB}"/>
            </c:ext>
          </c:extLst>
        </c:ser>
        <c:ser>
          <c:idx val="64"/>
          <c:order val="64"/>
          <c:tx>
            <c:strRef>
              <c:f>'33_clusters-two profiles'!$C$35</c:f>
              <c:strCache>
                <c:ptCount val="1"/>
                <c:pt idx="0">
                  <c:v>Cluster_No31</c:v>
                </c:pt>
              </c:strCache>
            </c:strRef>
          </c:tx>
          <c:spPr>
            <a:ln w="31750">
              <a:solidFill>
                <a:schemeClr val="accent3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profiles'!$M$35:$N$35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profiles'!$O$35:$P$35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982C-4D84-84F5-456815E934DB}"/>
            </c:ext>
          </c:extLst>
        </c:ser>
        <c:ser>
          <c:idx val="65"/>
          <c:order val="65"/>
          <c:tx>
            <c:strRef>
              <c:f>'33_clusters-two profiles'!$C$36</c:f>
              <c:strCache>
                <c:ptCount val="1"/>
                <c:pt idx="0">
                  <c:v>Cluster_No32</c:v>
                </c:pt>
              </c:strCache>
            </c:strRef>
          </c:tx>
          <c:spPr>
            <a:ln w="31750">
              <a:solidFill>
                <a:schemeClr val="accent5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profiles'!$M$36:$N$36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profiles'!$O$36:$P$36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982C-4D84-84F5-456815E934DB}"/>
            </c:ext>
          </c:extLst>
        </c:ser>
        <c:ser>
          <c:idx val="66"/>
          <c:order val="66"/>
          <c:tx>
            <c:strRef>
              <c:f>'33_clusters-two profiles'!$C$37</c:f>
              <c:strCache>
                <c:ptCount val="1"/>
                <c:pt idx="0">
                  <c:v>Cluster_No33</c:v>
                </c:pt>
              </c:strCache>
            </c:strRef>
          </c:tx>
          <c:spPr>
            <a:ln w="31750">
              <a:solidFill>
                <a:schemeClr val="accent6">
                  <a:shade val="62000"/>
                  <a:shade val="95000"/>
                  <a:satMod val="105000"/>
                </a:schemeClr>
              </a:solidFill>
              <a:prstDash val="sysDash"/>
              <a:tailEnd type="stealth"/>
            </a:ln>
          </c:spPr>
          <c:marker>
            <c:symbol val="none"/>
          </c:marker>
          <c:xVal>
            <c:numRef>
              <c:f>'33_clusters-two profiles'!$M$37:$N$37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profiles'!$O$37:$P$37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982C-4D84-84F5-456815E934DB}"/>
            </c:ext>
          </c:extLst>
        </c:ser>
        <c:ser>
          <c:idx val="67"/>
          <c:order val="67"/>
          <c:tx>
            <c:strRef>
              <c:f>'33_clusters-two profiles'!$C$40</c:f>
              <c:strCache>
                <c:ptCount val="1"/>
                <c:pt idx="0">
                  <c:v>Resultant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ot"/>
              <a:tailEnd type="stealth" w="lg" len="lg"/>
            </a:ln>
          </c:spPr>
          <c:marker>
            <c:symbol val="none"/>
          </c:marker>
          <c:xVal>
            <c:numRef>
              <c:f>'33_clusters-two profiles'!$M$40:$N$40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'33_clusters-two profiles'!$O$40:$P$40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982C-4D84-84F5-456815E93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78880"/>
        <c:axId val="186389248"/>
      </c:scatterChart>
      <c:valAx>
        <c:axId val="1863788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'33_clusters-two profiles'!$E$4</c:f>
              <c:strCache>
                <c:ptCount val="1"/>
                <c:pt idx="0">
                  <c:v>ESG Investment ($US Billion)</c:v>
                </c:pt>
              </c:strCache>
            </c:strRef>
          </c:tx>
          <c:layout>
            <c:manualLayout>
              <c:xMode val="edge"/>
              <c:yMode val="edge"/>
              <c:x val="1.231062474456361E-2"/>
              <c:y val="8.2701660192061779E-2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89248"/>
        <c:crosses val="autoZero"/>
        <c:crossBetween val="midCat"/>
      </c:valAx>
      <c:valAx>
        <c:axId val="18638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'33_clusters-two profiles'!$D$4</c:f>
              <c:strCache>
                <c:ptCount val="1"/>
                <c:pt idx="0">
                  <c:v>AUM ($US Billions)</c:v>
                </c:pt>
              </c:strCache>
            </c:strRef>
          </c:tx>
          <c:layout>
            <c:manualLayout>
              <c:xMode val="edge"/>
              <c:yMode val="edge"/>
              <c:x val="0.82948643192355931"/>
              <c:y val="0.62949906601803551"/>
            </c:manualLayout>
          </c:layout>
          <c:overlay val="0"/>
          <c:txPr>
            <a:bodyPr rot="0" vert="horz"/>
            <a:lstStyle/>
            <a:p>
              <a:pPr>
                <a:defRPr sz="1600" b="1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86378880"/>
        <c:crosses val="autoZero"/>
        <c:crossBetween val="midCat"/>
      </c:valAx>
    </c:plotArea>
    <c:legend>
      <c:legendPos val="b"/>
      <c:legendEntry>
        <c:idx val="34"/>
        <c:delete val="1"/>
      </c:legendEntry>
      <c:legendEntry>
        <c:idx val="35"/>
        <c:delete val="1"/>
      </c:legendEntry>
      <c:legendEntry>
        <c:idx val="36"/>
        <c:delete val="1"/>
      </c:legendEntry>
      <c:legendEntry>
        <c:idx val="37"/>
        <c:delete val="1"/>
      </c:legendEntry>
      <c:legendEntry>
        <c:idx val="38"/>
        <c:delete val="1"/>
      </c:legendEntry>
      <c:legendEntry>
        <c:idx val="39"/>
        <c:delete val="1"/>
      </c:legendEntry>
      <c:legendEntry>
        <c:idx val="40"/>
        <c:delete val="1"/>
      </c:legendEntry>
      <c:legendEntry>
        <c:idx val="41"/>
        <c:delete val="1"/>
      </c:legendEntry>
      <c:legendEntry>
        <c:idx val="42"/>
        <c:delete val="1"/>
      </c:legendEntry>
      <c:legendEntry>
        <c:idx val="43"/>
        <c:delete val="1"/>
      </c:legendEntry>
      <c:legendEntry>
        <c:idx val="44"/>
        <c:delete val="1"/>
      </c:legendEntry>
      <c:legendEntry>
        <c:idx val="45"/>
        <c:delete val="1"/>
      </c:legendEntry>
      <c:legendEntry>
        <c:idx val="46"/>
        <c:delete val="1"/>
      </c:legendEntry>
      <c:legendEntry>
        <c:idx val="47"/>
        <c:delete val="1"/>
      </c:legendEntry>
      <c:legendEntry>
        <c:idx val="48"/>
        <c:delete val="1"/>
      </c:legendEntry>
      <c:legendEntry>
        <c:idx val="49"/>
        <c:delete val="1"/>
      </c:legendEntry>
      <c:legendEntry>
        <c:idx val="50"/>
        <c:delete val="1"/>
      </c:legendEntry>
      <c:legendEntry>
        <c:idx val="51"/>
        <c:delete val="1"/>
      </c:legendEntry>
      <c:legendEntry>
        <c:idx val="52"/>
        <c:delete val="1"/>
      </c:legendEntry>
      <c:legendEntry>
        <c:idx val="53"/>
        <c:delete val="1"/>
      </c:legendEntry>
      <c:legendEntry>
        <c:idx val="54"/>
        <c:delete val="1"/>
      </c:legendEntry>
      <c:legendEntry>
        <c:idx val="55"/>
        <c:delete val="1"/>
      </c:legendEntry>
      <c:legendEntry>
        <c:idx val="56"/>
        <c:delete val="1"/>
      </c:legendEntry>
      <c:legendEntry>
        <c:idx val="57"/>
        <c:delete val="1"/>
      </c:legendEntry>
      <c:legendEntry>
        <c:idx val="58"/>
        <c:delete val="1"/>
      </c:legendEntry>
      <c:legendEntry>
        <c:idx val="59"/>
        <c:delete val="1"/>
      </c:legendEntry>
      <c:legendEntry>
        <c:idx val="60"/>
        <c:delete val="1"/>
      </c:legendEntry>
      <c:legendEntry>
        <c:idx val="61"/>
        <c:delete val="1"/>
      </c:legendEntry>
      <c:legendEntry>
        <c:idx val="62"/>
        <c:delete val="1"/>
      </c:legendEntry>
      <c:legendEntry>
        <c:idx val="63"/>
        <c:delete val="1"/>
      </c:legendEntry>
      <c:legendEntry>
        <c:idx val="64"/>
        <c:delete val="1"/>
      </c:legendEntry>
      <c:legendEntry>
        <c:idx val="65"/>
        <c:delete val="1"/>
      </c:legendEntry>
      <c:legendEntry>
        <c:idx val="66"/>
        <c:delete val="1"/>
      </c:legendEntry>
      <c:legendEntry>
        <c:idx val="67"/>
        <c:delete val="1"/>
      </c:legendEntry>
      <c:layout>
        <c:manualLayout>
          <c:xMode val="edge"/>
          <c:yMode val="edge"/>
          <c:x val="4.7615724978040085E-2"/>
          <c:y val="0.65375229486801167"/>
          <c:w val="0.94729304206668408"/>
          <c:h val="0.3361869245500870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Gemeinwohlprofi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136410</xdr:colOff>
      <xdr:row>1</xdr:row>
      <xdr:rowOff>38099</xdr:rowOff>
    </xdr:from>
    <xdr:to>
      <xdr:col>26</xdr:col>
      <xdr:colOff>440530</xdr:colOff>
      <xdr:row>42</xdr:row>
      <xdr:rowOff>43656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0.00655</cdr:x>
      <cdr:y>0.16684</cdr:y>
    </cdr:from>
    <cdr:to>
      <cdr:x>0.03828</cdr:x>
      <cdr:y>0.97952</cdr:y>
    </cdr:to>
    <cdr:sp macro="" textlink="">
      <cdr:nvSpPr>
        <cdr:cNvPr id="2" name="Textfeld 1">
          <a:hlinkClick xmlns:a="http://schemas.openxmlformats.org/drawingml/2006/main" xmlns:r="http://schemas.openxmlformats.org/officeDocument/2006/relationships" r:id="rId1"/>
        </cdr:cNvPr>
        <cdr:cNvSpPr txBox="1"/>
      </cdr:nvSpPr>
      <cdr:spPr>
        <a:xfrm xmlns:a="http://schemas.openxmlformats.org/drawingml/2006/main" rot="16200000">
          <a:off x="-2822835" y="4160926"/>
          <a:ext cx="6155200" cy="360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© 2012 peter.bretscher@bengin.com  - INSEDE - your LicenseNumber:</a:t>
          </a:r>
          <a:r>
            <a:rPr lang="en-US" sz="1100" baseline="0"/>
            <a:t> LC P4120-1000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roject-nemo.org/" TargetMode="External"/><Relationship Id="rId7" Type="http://schemas.openxmlformats.org/officeDocument/2006/relationships/hyperlink" Target="https://www.linkedin.com/posts/marcorodzynek_probably-the-most-interesting-chart-around-activity-6753568962031693824-TaEr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bengin.net/bes/basic_master_e.html" TargetMode="External"/><Relationship Id="rId5" Type="http://schemas.openxmlformats.org/officeDocument/2006/relationships/hyperlink" Target="https://bengin.net/bes/" TargetMode="External"/><Relationship Id="rId4" Type="http://schemas.openxmlformats.org/officeDocument/2006/relationships/hyperlink" Target="https://insede.org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8"/>
  <sheetViews>
    <sheetView tabSelected="1" zoomScale="60" zoomScaleNormal="60" workbookViewId="0"/>
  </sheetViews>
  <sheetFormatPr baseColWidth="10" defaultColWidth="9.140625" defaultRowHeight="15" x14ac:dyDescent="0.25"/>
  <cols>
    <col min="1" max="1" width="4.5703125" style="1" customWidth="1"/>
    <col min="2" max="2" width="7" style="1" customWidth="1"/>
    <col min="3" max="3" width="46.28515625" style="1" customWidth="1"/>
    <col min="4" max="4" width="14.7109375" style="7" customWidth="1"/>
    <col min="5" max="5" width="14.7109375" style="45" customWidth="1"/>
    <col min="6" max="6" width="14.7109375" style="1" customWidth="1"/>
    <col min="7" max="7" width="14.7109375" style="11" customWidth="1"/>
    <col min="8" max="8" width="4.85546875" style="1" customWidth="1"/>
    <col min="9" max="16" width="8.7109375" style="11" customWidth="1"/>
    <col min="17" max="17" width="9.140625" style="1"/>
    <col min="18" max="18" width="9.140625" style="1" customWidth="1"/>
    <col min="19" max="16384" width="9.140625" style="1"/>
  </cols>
  <sheetData>
    <row r="1" spans="1:30" s="38" customFormat="1" ht="22.5" customHeight="1" x14ac:dyDescent="0.35">
      <c r="A1" s="37" t="s">
        <v>77</v>
      </c>
      <c r="E1" s="44"/>
      <c r="F1" s="39"/>
      <c r="G1" s="40"/>
      <c r="H1" s="39"/>
      <c r="I1" s="40"/>
      <c r="J1" s="40"/>
      <c r="K1" s="40"/>
      <c r="L1" s="40"/>
      <c r="M1" s="40"/>
      <c r="N1" s="40"/>
      <c r="O1" s="40"/>
      <c r="P1" s="40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</row>
    <row r="2" spans="1:30" x14ac:dyDescent="0.25">
      <c r="F2" s="2"/>
      <c r="H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33" customFormat="1" ht="23.25" customHeight="1" x14ac:dyDescent="0.25">
      <c r="A3" s="31"/>
      <c r="B3" s="31"/>
      <c r="C3" s="31"/>
      <c r="D3" s="41" t="s">
        <v>38</v>
      </c>
      <c r="E3" s="41"/>
      <c r="F3" s="42" t="s">
        <v>57</v>
      </c>
      <c r="G3" s="42"/>
      <c r="H3" s="32"/>
      <c r="I3" s="43" t="s">
        <v>36</v>
      </c>
      <c r="J3" s="43"/>
      <c r="K3" s="43"/>
      <c r="L3" s="43"/>
      <c r="M3" s="43" t="s">
        <v>37</v>
      </c>
      <c r="N3" s="43"/>
      <c r="O3" s="43"/>
      <c r="P3" s="43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30" ht="59.25" customHeight="1" x14ac:dyDescent="0.3">
      <c r="A4" s="27" t="s">
        <v>0</v>
      </c>
      <c r="B4" s="28" t="s">
        <v>1</v>
      </c>
      <c r="C4" s="29" t="s">
        <v>93</v>
      </c>
      <c r="D4" s="30" t="s">
        <v>94</v>
      </c>
      <c r="E4" s="46" t="s">
        <v>96</v>
      </c>
      <c r="F4" s="30" t="str">
        <f>D4</f>
        <v>AUM ($US Billions)</v>
      </c>
      <c r="G4" s="30" t="str">
        <f>E4</f>
        <v>ESG Investment ($US Billion)</v>
      </c>
      <c r="H4" s="3"/>
      <c r="I4" s="12" t="s">
        <v>2</v>
      </c>
      <c r="J4" s="12" t="s">
        <v>3</v>
      </c>
      <c r="K4" s="12" t="s">
        <v>4</v>
      </c>
      <c r="L4" s="12" t="s">
        <v>5</v>
      </c>
      <c r="M4" s="12" t="s">
        <v>2</v>
      </c>
      <c r="N4" s="12" t="s">
        <v>3</v>
      </c>
      <c r="O4" s="12" t="s">
        <v>4</v>
      </c>
      <c r="P4" s="12" t="s">
        <v>5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24" t="s">
        <v>6</v>
      </c>
      <c r="B5" s="25">
        <v>1</v>
      </c>
      <c r="C5" s="23" t="s">
        <v>78</v>
      </c>
      <c r="D5" s="8">
        <v>6470</v>
      </c>
      <c r="E5" s="47">
        <v>17.579999999999998</v>
      </c>
      <c r="F5" s="8">
        <v>0</v>
      </c>
      <c r="G5" s="8">
        <v>0</v>
      </c>
      <c r="H5" s="2"/>
      <c r="I5" s="11">
        <v>0</v>
      </c>
      <c r="J5" s="11">
        <f>D5</f>
        <v>6470</v>
      </c>
      <c r="K5" s="11">
        <v>0</v>
      </c>
      <c r="L5" s="11">
        <f>E5</f>
        <v>17.579999999999998</v>
      </c>
      <c r="M5" s="11">
        <v>0</v>
      </c>
      <c r="N5" s="11">
        <f>F5</f>
        <v>0</v>
      </c>
      <c r="O5" s="11">
        <v>0</v>
      </c>
      <c r="P5" s="11">
        <f>G5</f>
        <v>0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4" t="s">
        <v>7</v>
      </c>
      <c r="B6" s="25">
        <v>2</v>
      </c>
      <c r="C6" s="23" t="s">
        <v>79</v>
      </c>
      <c r="D6" s="8">
        <v>6200</v>
      </c>
      <c r="E6" s="47">
        <v>9.5399999999999991</v>
      </c>
      <c r="F6" s="8">
        <v>0</v>
      </c>
      <c r="G6" s="8">
        <v>0</v>
      </c>
      <c r="H6" s="2"/>
      <c r="I6" s="11">
        <f>J5</f>
        <v>6470</v>
      </c>
      <c r="J6" s="11">
        <f t="shared" ref="J6:J30" si="0">I6+D6</f>
        <v>12670</v>
      </c>
      <c r="K6" s="11">
        <f>L5</f>
        <v>17.579999999999998</v>
      </c>
      <c r="L6" s="11">
        <f t="shared" ref="L6:L30" si="1">K6+E6</f>
        <v>27.119999999999997</v>
      </c>
      <c r="M6" s="11">
        <f>N5</f>
        <v>0</v>
      </c>
      <c r="N6" s="11">
        <f>M6+F6</f>
        <v>0</v>
      </c>
      <c r="O6" s="11">
        <f>P5</f>
        <v>0</v>
      </c>
      <c r="P6" s="11">
        <f>O6+G6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4" t="s">
        <v>8</v>
      </c>
      <c r="B7" s="25">
        <v>3</v>
      </c>
      <c r="C7" s="23" t="s">
        <v>80</v>
      </c>
      <c r="D7" s="8">
        <v>3260</v>
      </c>
      <c r="E7" s="47">
        <v>0.28999999999999998</v>
      </c>
      <c r="F7" s="8">
        <v>0</v>
      </c>
      <c r="G7" s="8">
        <v>0</v>
      </c>
      <c r="H7" s="2"/>
      <c r="I7" s="11">
        <f t="shared" ref="I7:I30" si="2">J6</f>
        <v>12670</v>
      </c>
      <c r="J7" s="11">
        <f t="shared" si="0"/>
        <v>15930</v>
      </c>
      <c r="K7" s="11">
        <f t="shared" ref="K7:K30" si="3">L6</f>
        <v>27.119999999999997</v>
      </c>
      <c r="L7" s="11">
        <f t="shared" si="1"/>
        <v>27.409999999999997</v>
      </c>
      <c r="M7" s="11">
        <f t="shared" ref="M7:M37" si="4">N6</f>
        <v>0</v>
      </c>
      <c r="N7" s="11">
        <f t="shared" ref="N7:N37" si="5">M7+F7</f>
        <v>0</v>
      </c>
      <c r="O7" s="11">
        <f t="shared" ref="O7:O37" si="6">P6</f>
        <v>0</v>
      </c>
      <c r="P7" s="11">
        <f t="shared" ref="P7:P37" si="7">O7+G7</f>
        <v>0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4" t="s">
        <v>9</v>
      </c>
      <c r="B8" s="25">
        <v>4</v>
      </c>
      <c r="C8" s="23" t="s">
        <v>81</v>
      </c>
      <c r="D8" s="8">
        <v>2900</v>
      </c>
      <c r="E8" s="47">
        <v>0.67</v>
      </c>
      <c r="F8" s="8">
        <v>0</v>
      </c>
      <c r="G8" s="8">
        <v>0</v>
      </c>
      <c r="H8" s="2"/>
      <c r="I8" s="11">
        <f t="shared" si="2"/>
        <v>15930</v>
      </c>
      <c r="J8" s="11">
        <f t="shared" si="0"/>
        <v>18830</v>
      </c>
      <c r="K8" s="11">
        <f t="shared" si="3"/>
        <v>27.409999999999997</v>
      </c>
      <c r="L8" s="11">
        <f t="shared" si="1"/>
        <v>28.08</v>
      </c>
      <c r="M8" s="11">
        <f t="shared" si="4"/>
        <v>0</v>
      </c>
      <c r="N8" s="11">
        <f t="shared" si="5"/>
        <v>0</v>
      </c>
      <c r="O8" s="11">
        <f t="shared" si="6"/>
        <v>0</v>
      </c>
      <c r="P8" s="11">
        <f t="shared" si="7"/>
        <v>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 customHeight="1" x14ac:dyDescent="0.25">
      <c r="A9" s="24" t="s">
        <v>10</v>
      </c>
      <c r="B9" s="25">
        <v>5</v>
      </c>
      <c r="C9" s="23" t="s">
        <v>82</v>
      </c>
      <c r="D9" s="8">
        <v>2690</v>
      </c>
      <c r="E9" s="47">
        <v>0.17</v>
      </c>
      <c r="F9" s="8">
        <v>0</v>
      </c>
      <c r="G9" s="8">
        <v>0</v>
      </c>
      <c r="H9" s="2"/>
      <c r="I9" s="11">
        <f t="shared" si="2"/>
        <v>18830</v>
      </c>
      <c r="J9" s="11">
        <f t="shared" si="0"/>
        <v>21520</v>
      </c>
      <c r="K9" s="11">
        <f t="shared" si="3"/>
        <v>28.08</v>
      </c>
      <c r="L9" s="11">
        <f t="shared" si="1"/>
        <v>28.25</v>
      </c>
      <c r="M9" s="11">
        <f t="shared" si="4"/>
        <v>0</v>
      </c>
      <c r="N9" s="11">
        <f t="shared" si="5"/>
        <v>0</v>
      </c>
      <c r="O9" s="11">
        <f t="shared" si="6"/>
        <v>0</v>
      </c>
      <c r="P9" s="11">
        <f t="shared" si="7"/>
        <v>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4" t="s">
        <v>11</v>
      </c>
      <c r="B10" s="25">
        <v>6</v>
      </c>
      <c r="C10" s="23" t="s">
        <v>83</v>
      </c>
      <c r="D10" s="8">
        <v>2490</v>
      </c>
      <c r="E10" s="47">
        <v>0.21</v>
      </c>
      <c r="F10" s="8">
        <v>0</v>
      </c>
      <c r="G10" s="8">
        <v>0</v>
      </c>
      <c r="H10" s="2"/>
      <c r="I10" s="11">
        <f t="shared" si="2"/>
        <v>21520</v>
      </c>
      <c r="J10" s="11">
        <f t="shared" si="0"/>
        <v>24010</v>
      </c>
      <c r="K10" s="11">
        <f t="shared" si="3"/>
        <v>28.25</v>
      </c>
      <c r="L10" s="11">
        <f t="shared" si="1"/>
        <v>28.46</v>
      </c>
      <c r="M10" s="11">
        <f t="shared" si="4"/>
        <v>0</v>
      </c>
      <c r="N10" s="11">
        <f t="shared" si="5"/>
        <v>0</v>
      </c>
      <c r="O10" s="11">
        <f t="shared" si="6"/>
        <v>0</v>
      </c>
      <c r="P10" s="11">
        <f t="shared" si="7"/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4" t="s">
        <v>12</v>
      </c>
      <c r="B11" s="25">
        <v>7</v>
      </c>
      <c r="C11" s="23" t="s">
        <v>84</v>
      </c>
      <c r="D11" s="8">
        <v>2060</v>
      </c>
      <c r="E11" s="47">
        <v>0</v>
      </c>
      <c r="F11" s="8">
        <v>0</v>
      </c>
      <c r="G11" s="8">
        <v>0</v>
      </c>
      <c r="H11" s="2"/>
      <c r="I11" s="11">
        <f t="shared" si="2"/>
        <v>24010</v>
      </c>
      <c r="J11" s="11">
        <f t="shared" si="0"/>
        <v>26070</v>
      </c>
      <c r="K11" s="11">
        <f t="shared" si="3"/>
        <v>28.46</v>
      </c>
      <c r="L11" s="11">
        <f t="shared" si="1"/>
        <v>28.46</v>
      </c>
      <c r="M11" s="11">
        <f t="shared" si="4"/>
        <v>0</v>
      </c>
      <c r="N11" s="11">
        <f t="shared" si="5"/>
        <v>0</v>
      </c>
      <c r="O11" s="11">
        <f t="shared" si="6"/>
        <v>0</v>
      </c>
      <c r="P11" s="11">
        <f t="shared" si="7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4" t="s">
        <v>13</v>
      </c>
      <c r="B12" s="25">
        <v>8</v>
      </c>
      <c r="C12" s="23" t="s">
        <v>85</v>
      </c>
      <c r="D12" s="8">
        <v>1900</v>
      </c>
      <c r="E12" s="47">
        <v>0.08</v>
      </c>
      <c r="F12" s="8">
        <v>0</v>
      </c>
      <c r="G12" s="8">
        <v>0</v>
      </c>
      <c r="H12" s="2"/>
      <c r="I12" s="11">
        <f t="shared" si="2"/>
        <v>26070</v>
      </c>
      <c r="J12" s="11">
        <f t="shared" si="0"/>
        <v>27970</v>
      </c>
      <c r="K12" s="11">
        <f t="shared" si="3"/>
        <v>28.46</v>
      </c>
      <c r="L12" s="11">
        <f t="shared" si="1"/>
        <v>28.54</v>
      </c>
      <c r="M12" s="11">
        <f t="shared" si="4"/>
        <v>0</v>
      </c>
      <c r="N12" s="11">
        <f t="shared" si="5"/>
        <v>0</v>
      </c>
      <c r="O12" s="11">
        <f t="shared" si="6"/>
        <v>0</v>
      </c>
      <c r="P12" s="11">
        <f t="shared" si="7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4" t="s">
        <v>14</v>
      </c>
      <c r="B13" s="25">
        <v>9</v>
      </c>
      <c r="C13" s="23" t="s">
        <v>86</v>
      </c>
      <c r="D13" s="8">
        <v>1859</v>
      </c>
      <c r="E13" s="47">
        <v>0.13</v>
      </c>
      <c r="F13" s="8">
        <v>0</v>
      </c>
      <c r="G13" s="8">
        <v>0</v>
      </c>
      <c r="H13" s="2"/>
      <c r="I13" s="11">
        <f t="shared" si="2"/>
        <v>27970</v>
      </c>
      <c r="J13" s="11">
        <f t="shared" si="0"/>
        <v>29829</v>
      </c>
      <c r="K13" s="11">
        <f t="shared" si="3"/>
        <v>28.54</v>
      </c>
      <c r="L13" s="11">
        <f t="shared" si="1"/>
        <v>28.669999999999998</v>
      </c>
      <c r="M13" s="11">
        <f t="shared" si="4"/>
        <v>0</v>
      </c>
      <c r="N13" s="11">
        <f t="shared" si="5"/>
        <v>0</v>
      </c>
      <c r="O13" s="11">
        <f t="shared" si="6"/>
        <v>0</v>
      </c>
      <c r="P13" s="11">
        <f t="shared" si="7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4" t="s">
        <v>15</v>
      </c>
      <c r="B14" s="25">
        <v>10</v>
      </c>
      <c r="C14" s="23" t="s">
        <v>87</v>
      </c>
      <c r="D14" s="8">
        <v>1800</v>
      </c>
      <c r="E14" s="47">
        <v>0.36</v>
      </c>
      <c r="F14" s="8">
        <v>0</v>
      </c>
      <c r="G14" s="8">
        <v>0</v>
      </c>
      <c r="H14" s="2"/>
      <c r="I14" s="11">
        <f t="shared" si="2"/>
        <v>29829</v>
      </c>
      <c r="J14" s="11">
        <f t="shared" si="0"/>
        <v>31629</v>
      </c>
      <c r="K14" s="11">
        <f t="shared" si="3"/>
        <v>28.669999999999998</v>
      </c>
      <c r="L14" s="11">
        <f t="shared" si="1"/>
        <v>29.029999999999998</v>
      </c>
      <c r="M14" s="11">
        <f t="shared" si="4"/>
        <v>0</v>
      </c>
      <c r="N14" s="11">
        <f t="shared" si="5"/>
        <v>0</v>
      </c>
      <c r="O14" s="11">
        <f t="shared" si="6"/>
        <v>0</v>
      </c>
      <c r="P14" s="11">
        <f t="shared" si="7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4" t="s">
        <v>16</v>
      </c>
      <c r="B15" s="25">
        <v>11</v>
      </c>
      <c r="C15" s="23" t="s">
        <v>88</v>
      </c>
      <c r="D15" s="8">
        <v>1780</v>
      </c>
      <c r="E15" s="47">
        <v>1.96</v>
      </c>
      <c r="F15" s="8">
        <v>0</v>
      </c>
      <c r="G15" s="8">
        <v>0</v>
      </c>
      <c r="H15" s="5"/>
      <c r="I15" s="11">
        <f t="shared" si="2"/>
        <v>31629</v>
      </c>
      <c r="J15" s="11">
        <f t="shared" si="0"/>
        <v>33409</v>
      </c>
      <c r="K15" s="11">
        <f t="shared" si="3"/>
        <v>29.029999999999998</v>
      </c>
      <c r="L15" s="11">
        <f t="shared" si="1"/>
        <v>30.99</v>
      </c>
      <c r="M15" s="11">
        <f t="shared" si="4"/>
        <v>0</v>
      </c>
      <c r="N15" s="11">
        <f t="shared" si="5"/>
        <v>0</v>
      </c>
      <c r="O15" s="11">
        <f t="shared" si="6"/>
        <v>0</v>
      </c>
      <c r="P15" s="11">
        <f t="shared" si="7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4" t="s">
        <v>17</v>
      </c>
      <c r="B16" s="25">
        <v>12</v>
      </c>
      <c r="C16" s="23" t="s">
        <v>89</v>
      </c>
      <c r="D16" s="8">
        <v>1653</v>
      </c>
      <c r="E16" s="47">
        <v>0.32</v>
      </c>
      <c r="F16" s="8">
        <v>0</v>
      </c>
      <c r="G16" s="8">
        <v>0</v>
      </c>
      <c r="H16" s="5"/>
      <c r="I16" s="11">
        <f t="shared" si="2"/>
        <v>33409</v>
      </c>
      <c r="J16" s="11">
        <f t="shared" si="0"/>
        <v>35062</v>
      </c>
      <c r="K16" s="11">
        <f t="shared" si="3"/>
        <v>30.99</v>
      </c>
      <c r="L16" s="11">
        <f t="shared" si="1"/>
        <v>31.31</v>
      </c>
      <c r="M16" s="11">
        <f t="shared" si="4"/>
        <v>0</v>
      </c>
      <c r="N16" s="11">
        <f t="shared" si="5"/>
        <v>0</v>
      </c>
      <c r="O16" s="11">
        <f t="shared" si="6"/>
        <v>0</v>
      </c>
      <c r="P16" s="11">
        <f t="shared" si="7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16" customFormat="1" ht="15" customHeight="1" x14ac:dyDescent="0.25">
      <c r="A17" s="26" t="s">
        <v>18</v>
      </c>
      <c r="B17" s="25">
        <v>13</v>
      </c>
      <c r="C17" s="23" t="s">
        <v>90</v>
      </c>
      <c r="D17" s="17">
        <v>1481</v>
      </c>
      <c r="E17" s="48">
        <v>0</v>
      </c>
      <c r="F17" s="8">
        <v>0</v>
      </c>
      <c r="G17" s="8">
        <v>0</v>
      </c>
      <c r="H17" s="18"/>
      <c r="I17" s="19">
        <f t="shared" si="2"/>
        <v>35062</v>
      </c>
      <c r="J17" s="19">
        <f t="shared" si="0"/>
        <v>36543</v>
      </c>
      <c r="K17" s="19">
        <f t="shared" si="3"/>
        <v>31.31</v>
      </c>
      <c r="L17" s="19">
        <f t="shared" si="1"/>
        <v>31.31</v>
      </c>
      <c r="M17" s="11">
        <f t="shared" si="4"/>
        <v>0</v>
      </c>
      <c r="N17" s="11">
        <f t="shared" si="5"/>
        <v>0</v>
      </c>
      <c r="O17" s="11">
        <f t="shared" si="6"/>
        <v>0</v>
      </c>
      <c r="P17" s="11">
        <f t="shared" si="7"/>
        <v>0</v>
      </c>
      <c r="Q17" s="2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26" t="s">
        <v>19</v>
      </c>
      <c r="B18" s="25">
        <v>14</v>
      </c>
      <c r="C18" s="23" t="s">
        <v>91</v>
      </c>
      <c r="D18" s="8">
        <v>879</v>
      </c>
      <c r="E18" s="47">
        <v>0</v>
      </c>
      <c r="F18" s="8">
        <v>0</v>
      </c>
      <c r="G18" s="8">
        <v>0</v>
      </c>
      <c r="H18" s="5"/>
      <c r="I18" s="11">
        <f t="shared" si="2"/>
        <v>36543</v>
      </c>
      <c r="J18" s="11">
        <f t="shared" si="0"/>
        <v>37422</v>
      </c>
      <c r="K18" s="11">
        <f t="shared" si="3"/>
        <v>31.31</v>
      </c>
      <c r="L18" s="11">
        <f t="shared" si="1"/>
        <v>31.31</v>
      </c>
      <c r="M18" s="11">
        <f t="shared" si="4"/>
        <v>0</v>
      </c>
      <c r="N18" s="11">
        <f t="shared" si="5"/>
        <v>0</v>
      </c>
      <c r="O18" s="11">
        <f t="shared" si="6"/>
        <v>0</v>
      </c>
      <c r="P18" s="11">
        <f t="shared" si="7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6" t="s">
        <v>20</v>
      </c>
      <c r="B19" s="25">
        <v>15</v>
      </c>
      <c r="C19" s="23" t="s">
        <v>92</v>
      </c>
      <c r="D19" s="8">
        <v>552</v>
      </c>
      <c r="E19" s="47">
        <v>6.72</v>
      </c>
      <c r="F19" s="8">
        <v>0</v>
      </c>
      <c r="G19" s="8">
        <v>0</v>
      </c>
      <c r="H19" s="5"/>
      <c r="I19" s="11">
        <f t="shared" si="2"/>
        <v>37422</v>
      </c>
      <c r="J19" s="11">
        <f t="shared" si="0"/>
        <v>37974</v>
      </c>
      <c r="K19" s="11">
        <f t="shared" si="3"/>
        <v>31.31</v>
      </c>
      <c r="L19" s="11">
        <f t="shared" si="1"/>
        <v>38.03</v>
      </c>
      <c r="M19" s="11">
        <f t="shared" si="4"/>
        <v>0</v>
      </c>
      <c r="N19" s="11">
        <f t="shared" si="5"/>
        <v>0</v>
      </c>
      <c r="O19" s="11">
        <f t="shared" si="6"/>
        <v>0</v>
      </c>
      <c r="P19" s="11">
        <f t="shared" si="7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6" t="s">
        <v>21</v>
      </c>
      <c r="B20" s="25">
        <v>16</v>
      </c>
      <c r="C20" s="23" t="s">
        <v>39</v>
      </c>
      <c r="D20" s="8">
        <v>0</v>
      </c>
      <c r="E20" s="47">
        <v>0</v>
      </c>
      <c r="F20" s="8">
        <v>0</v>
      </c>
      <c r="G20" s="8">
        <v>0</v>
      </c>
      <c r="H20" s="5"/>
      <c r="I20" s="11">
        <f t="shared" si="2"/>
        <v>37974</v>
      </c>
      <c r="J20" s="11">
        <f t="shared" si="0"/>
        <v>37974</v>
      </c>
      <c r="K20" s="11">
        <f t="shared" si="3"/>
        <v>38.03</v>
      </c>
      <c r="L20" s="11">
        <f t="shared" si="1"/>
        <v>38.03</v>
      </c>
      <c r="M20" s="11">
        <f t="shared" si="4"/>
        <v>0</v>
      </c>
      <c r="N20" s="11">
        <f t="shared" si="5"/>
        <v>0</v>
      </c>
      <c r="O20" s="11">
        <f t="shared" si="6"/>
        <v>0</v>
      </c>
      <c r="P20" s="11">
        <f t="shared" si="7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6" t="s">
        <v>22</v>
      </c>
      <c r="B21" s="25">
        <v>17</v>
      </c>
      <c r="C21" s="23" t="s">
        <v>40</v>
      </c>
      <c r="D21" s="8">
        <v>0</v>
      </c>
      <c r="E21" s="47">
        <v>0</v>
      </c>
      <c r="F21" s="8">
        <v>0</v>
      </c>
      <c r="G21" s="8">
        <v>0</v>
      </c>
      <c r="H21" s="5"/>
      <c r="I21" s="11">
        <f t="shared" si="2"/>
        <v>37974</v>
      </c>
      <c r="J21" s="11">
        <f t="shared" si="0"/>
        <v>37974</v>
      </c>
      <c r="K21" s="11">
        <f t="shared" si="3"/>
        <v>38.03</v>
      </c>
      <c r="L21" s="11">
        <f t="shared" si="1"/>
        <v>38.03</v>
      </c>
      <c r="M21" s="11">
        <f t="shared" si="4"/>
        <v>0</v>
      </c>
      <c r="N21" s="11">
        <f t="shared" si="5"/>
        <v>0</v>
      </c>
      <c r="O21" s="11">
        <f t="shared" si="6"/>
        <v>0</v>
      </c>
      <c r="P21" s="11">
        <f t="shared" si="7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4" t="s">
        <v>23</v>
      </c>
      <c r="B22" s="25">
        <v>18</v>
      </c>
      <c r="C22" s="23" t="s">
        <v>41</v>
      </c>
      <c r="D22" s="8">
        <v>0</v>
      </c>
      <c r="E22" s="47">
        <v>0</v>
      </c>
      <c r="F22" s="8">
        <v>0</v>
      </c>
      <c r="G22" s="8">
        <v>0</v>
      </c>
      <c r="H22" s="5"/>
      <c r="I22" s="11">
        <f t="shared" si="2"/>
        <v>37974</v>
      </c>
      <c r="J22" s="11">
        <f t="shared" si="0"/>
        <v>37974</v>
      </c>
      <c r="K22" s="11">
        <f t="shared" si="3"/>
        <v>38.03</v>
      </c>
      <c r="L22" s="11">
        <f t="shared" si="1"/>
        <v>38.03</v>
      </c>
      <c r="M22" s="11">
        <f t="shared" si="4"/>
        <v>0</v>
      </c>
      <c r="N22" s="11">
        <f t="shared" si="5"/>
        <v>0</v>
      </c>
      <c r="O22" s="11">
        <f t="shared" si="6"/>
        <v>0</v>
      </c>
      <c r="P22" s="11">
        <f t="shared" si="7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4" t="s">
        <v>24</v>
      </c>
      <c r="B23" s="25">
        <v>19</v>
      </c>
      <c r="C23" s="23" t="s">
        <v>42</v>
      </c>
      <c r="D23" s="8">
        <v>0</v>
      </c>
      <c r="E23" s="47">
        <v>0</v>
      </c>
      <c r="F23" s="8">
        <v>0</v>
      </c>
      <c r="G23" s="8">
        <v>0</v>
      </c>
      <c r="H23" s="5"/>
      <c r="I23" s="11">
        <f t="shared" si="2"/>
        <v>37974</v>
      </c>
      <c r="J23" s="11">
        <f t="shared" si="0"/>
        <v>37974</v>
      </c>
      <c r="K23" s="11">
        <f t="shared" si="3"/>
        <v>38.03</v>
      </c>
      <c r="L23" s="11">
        <f t="shared" si="1"/>
        <v>38.03</v>
      </c>
      <c r="M23" s="11">
        <f t="shared" si="4"/>
        <v>0</v>
      </c>
      <c r="N23" s="11">
        <f t="shared" si="5"/>
        <v>0</v>
      </c>
      <c r="O23" s="11">
        <f t="shared" si="6"/>
        <v>0</v>
      </c>
      <c r="P23" s="11">
        <f t="shared" si="7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4" t="s">
        <v>25</v>
      </c>
      <c r="B24" s="25">
        <v>20</v>
      </c>
      <c r="C24" s="23" t="s">
        <v>43</v>
      </c>
      <c r="D24" s="8">
        <v>0</v>
      </c>
      <c r="E24" s="47">
        <v>0</v>
      </c>
      <c r="F24" s="8">
        <v>0</v>
      </c>
      <c r="G24" s="8">
        <v>0</v>
      </c>
      <c r="H24" s="5"/>
      <c r="I24" s="11">
        <f t="shared" si="2"/>
        <v>37974</v>
      </c>
      <c r="J24" s="11">
        <f t="shared" si="0"/>
        <v>37974</v>
      </c>
      <c r="K24" s="11">
        <f t="shared" si="3"/>
        <v>38.03</v>
      </c>
      <c r="L24" s="11">
        <f t="shared" si="1"/>
        <v>38.03</v>
      </c>
      <c r="M24" s="11">
        <f t="shared" si="4"/>
        <v>0</v>
      </c>
      <c r="N24" s="11">
        <f t="shared" si="5"/>
        <v>0</v>
      </c>
      <c r="O24" s="11">
        <f t="shared" si="6"/>
        <v>0</v>
      </c>
      <c r="P24" s="11">
        <f t="shared" si="7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4" t="s">
        <v>26</v>
      </c>
      <c r="B25" s="25">
        <v>21</v>
      </c>
      <c r="C25" s="23" t="s">
        <v>44</v>
      </c>
      <c r="D25" s="8">
        <v>0</v>
      </c>
      <c r="E25" s="47">
        <v>0</v>
      </c>
      <c r="F25" s="8">
        <v>0</v>
      </c>
      <c r="G25" s="8">
        <v>0</v>
      </c>
      <c r="H25" s="5"/>
      <c r="I25" s="11">
        <f t="shared" si="2"/>
        <v>37974</v>
      </c>
      <c r="J25" s="11">
        <f t="shared" si="0"/>
        <v>37974</v>
      </c>
      <c r="K25" s="11">
        <f t="shared" si="3"/>
        <v>38.03</v>
      </c>
      <c r="L25" s="11">
        <f t="shared" si="1"/>
        <v>38.03</v>
      </c>
      <c r="M25" s="11">
        <f t="shared" si="4"/>
        <v>0</v>
      </c>
      <c r="N25" s="11">
        <f t="shared" si="5"/>
        <v>0</v>
      </c>
      <c r="O25" s="11">
        <f t="shared" si="6"/>
        <v>0</v>
      </c>
      <c r="P25" s="11">
        <f t="shared" si="7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4" t="s">
        <v>27</v>
      </c>
      <c r="B26" s="25">
        <v>22</v>
      </c>
      <c r="C26" s="23" t="s">
        <v>45</v>
      </c>
      <c r="D26" s="8">
        <v>0</v>
      </c>
      <c r="E26" s="47">
        <v>0</v>
      </c>
      <c r="F26" s="8">
        <v>0</v>
      </c>
      <c r="G26" s="8">
        <v>0</v>
      </c>
      <c r="H26" s="5"/>
      <c r="I26" s="11">
        <f t="shared" si="2"/>
        <v>37974</v>
      </c>
      <c r="J26" s="11">
        <f t="shared" si="0"/>
        <v>37974</v>
      </c>
      <c r="K26" s="11">
        <f t="shared" si="3"/>
        <v>38.03</v>
      </c>
      <c r="L26" s="11">
        <f t="shared" si="1"/>
        <v>38.03</v>
      </c>
      <c r="M26" s="11">
        <f t="shared" si="4"/>
        <v>0</v>
      </c>
      <c r="N26" s="11">
        <f t="shared" si="5"/>
        <v>0</v>
      </c>
      <c r="O26" s="11">
        <f t="shared" si="6"/>
        <v>0</v>
      </c>
      <c r="P26" s="11">
        <f t="shared" si="7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4" t="s">
        <v>28</v>
      </c>
      <c r="B27" s="25">
        <v>23</v>
      </c>
      <c r="C27" s="23" t="s">
        <v>46</v>
      </c>
      <c r="D27" s="8">
        <v>0</v>
      </c>
      <c r="E27" s="47">
        <v>0</v>
      </c>
      <c r="F27" s="8">
        <v>0</v>
      </c>
      <c r="G27" s="8">
        <v>0</v>
      </c>
      <c r="H27" s="5"/>
      <c r="I27" s="11">
        <f t="shared" si="2"/>
        <v>37974</v>
      </c>
      <c r="J27" s="11">
        <f t="shared" si="0"/>
        <v>37974</v>
      </c>
      <c r="K27" s="11">
        <f t="shared" si="3"/>
        <v>38.03</v>
      </c>
      <c r="L27" s="11">
        <f t="shared" si="1"/>
        <v>38.03</v>
      </c>
      <c r="M27" s="11">
        <f t="shared" si="4"/>
        <v>0</v>
      </c>
      <c r="N27" s="11">
        <f t="shared" si="5"/>
        <v>0</v>
      </c>
      <c r="O27" s="11">
        <f t="shared" si="6"/>
        <v>0</v>
      </c>
      <c r="P27" s="11">
        <f t="shared" si="7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4" t="s">
        <v>59</v>
      </c>
      <c r="B28" s="25">
        <v>24</v>
      </c>
      <c r="C28" s="23" t="s">
        <v>47</v>
      </c>
      <c r="D28" s="8">
        <v>0</v>
      </c>
      <c r="E28" s="47">
        <v>0</v>
      </c>
      <c r="F28" s="8">
        <v>0</v>
      </c>
      <c r="G28" s="8">
        <v>0</v>
      </c>
      <c r="H28" s="5"/>
      <c r="I28" s="11">
        <f t="shared" si="2"/>
        <v>37974</v>
      </c>
      <c r="J28" s="11">
        <f t="shared" si="0"/>
        <v>37974</v>
      </c>
      <c r="K28" s="11">
        <f t="shared" si="3"/>
        <v>38.03</v>
      </c>
      <c r="L28" s="11">
        <f t="shared" si="1"/>
        <v>38.03</v>
      </c>
      <c r="M28" s="11">
        <f t="shared" si="4"/>
        <v>0</v>
      </c>
      <c r="N28" s="11">
        <f t="shared" si="5"/>
        <v>0</v>
      </c>
      <c r="O28" s="11">
        <f t="shared" si="6"/>
        <v>0</v>
      </c>
      <c r="P28" s="11">
        <f t="shared" si="7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4" t="s">
        <v>60</v>
      </c>
      <c r="B29" s="25">
        <v>25</v>
      </c>
      <c r="C29" s="23" t="s">
        <v>48</v>
      </c>
      <c r="D29" s="8">
        <v>0</v>
      </c>
      <c r="E29" s="47">
        <v>0</v>
      </c>
      <c r="F29" s="8">
        <v>0</v>
      </c>
      <c r="G29" s="8">
        <v>0</v>
      </c>
      <c r="H29" s="5"/>
      <c r="I29" s="11">
        <f t="shared" si="2"/>
        <v>37974</v>
      </c>
      <c r="J29" s="11">
        <f t="shared" si="0"/>
        <v>37974</v>
      </c>
      <c r="K29" s="11">
        <f t="shared" si="3"/>
        <v>38.03</v>
      </c>
      <c r="L29" s="11">
        <f t="shared" si="1"/>
        <v>38.03</v>
      </c>
      <c r="M29" s="11">
        <f t="shared" si="4"/>
        <v>0</v>
      </c>
      <c r="N29" s="11">
        <f t="shared" si="5"/>
        <v>0</v>
      </c>
      <c r="O29" s="11">
        <f t="shared" si="6"/>
        <v>0</v>
      </c>
      <c r="P29" s="11">
        <f t="shared" si="7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4" t="s">
        <v>61</v>
      </c>
      <c r="B30" s="25">
        <v>26</v>
      </c>
      <c r="C30" s="23" t="s">
        <v>49</v>
      </c>
      <c r="D30" s="8">
        <v>0</v>
      </c>
      <c r="E30" s="47">
        <v>0</v>
      </c>
      <c r="F30" s="8">
        <v>0</v>
      </c>
      <c r="G30" s="8">
        <v>0</v>
      </c>
      <c r="H30" s="5"/>
      <c r="I30" s="11">
        <f t="shared" si="2"/>
        <v>37974</v>
      </c>
      <c r="J30" s="11">
        <f t="shared" si="0"/>
        <v>37974</v>
      </c>
      <c r="K30" s="11">
        <f t="shared" si="3"/>
        <v>38.03</v>
      </c>
      <c r="L30" s="11">
        <f t="shared" si="1"/>
        <v>38.03</v>
      </c>
      <c r="M30" s="11">
        <f t="shared" si="4"/>
        <v>0</v>
      </c>
      <c r="N30" s="11">
        <f t="shared" si="5"/>
        <v>0</v>
      </c>
      <c r="O30" s="11">
        <f t="shared" si="6"/>
        <v>0</v>
      </c>
      <c r="P30" s="11">
        <f t="shared" si="7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4" t="s">
        <v>29</v>
      </c>
      <c r="B31" s="25">
        <v>27</v>
      </c>
      <c r="C31" s="23" t="s">
        <v>50</v>
      </c>
      <c r="D31" s="8">
        <v>0</v>
      </c>
      <c r="E31" s="47">
        <v>0</v>
      </c>
      <c r="F31" s="8">
        <v>0</v>
      </c>
      <c r="G31" s="8">
        <v>0</v>
      </c>
      <c r="H31" s="5"/>
      <c r="I31" s="11">
        <f t="shared" ref="I31:I37" si="8">J30</f>
        <v>37974</v>
      </c>
      <c r="J31" s="11">
        <f t="shared" ref="J31:J37" si="9">I31+D31</f>
        <v>37974</v>
      </c>
      <c r="K31" s="11">
        <f t="shared" ref="K31:K37" si="10">L30</f>
        <v>38.03</v>
      </c>
      <c r="L31" s="11">
        <f t="shared" ref="L31:L37" si="11">K31+E31</f>
        <v>38.03</v>
      </c>
      <c r="M31" s="11">
        <f t="shared" si="4"/>
        <v>0</v>
      </c>
      <c r="N31" s="11">
        <f t="shared" si="5"/>
        <v>0</v>
      </c>
      <c r="O31" s="11">
        <f t="shared" si="6"/>
        <v>0</v>
      </c>
      <c r="P31" s="11">
        <f t="shared" si="7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4" t="s">
        <v>30</v>
      </c>
      <c r="B32" s="25">
        <v>28</v>
      </c>
      <c r="C32" s="23" t="s">
        <v>51</v>
      </c>
      <c r="D32" s="8">
        <v>0</v>
      </c>
      <c r="E32" s="47">
        <v>0</v>
      </c>
      <c r="F32" s="8">
        <v>0</v>
      </c>
      <c r="G32" s="8">
        <v>0</v>
      </c>
      <c r="H32" s="5"/>
      <c r="I32" s="11">
        <f t="shared" si="8"/>
        <v>37974</v>
      </c>
      <c r="J32" s="11">
        <f t="shared" si="9"/>
        <v>37974</v>
      </c>
      <c r="K32" s="11">
        <f t="shared" si="10"/>
        <v>38.03</v>
      </c>
      <c r="L32" s="11">
        <f t="shared" si="11"/>
        <v>38.03</v>
      </c>
      <c r="M32" s="11">
        <f t="shared" si="4"/>
        <v>0</v>
      </c>
      <c r="N32" s="11">
        <f t="shared" si="5"/>
        <v>0</v>
      </c>
      <c r="O32" s="11">
        <f t="shared" si="6"/>
        <v>0</v>
      </c>
      <c r="P32" s="11">
        <f t="shared" si="7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4" t="s">
        <v>31</v>
      </c>
      <c r="B33" s="25">
        <v>29</v>
      </c>
      <c r="C33" s="23" t="s">
        <v>52</v>
      </c>
      <c r="D33" s="8">
        <v>0</v>
      </c>
      <c r="E33" s="47">
        <v>0</v>
      </c>
      <c r="F33" s="8">
        <v>0</v>
      </c>
      <c r="G33" s="8">
        <v>0</v>
      </c>
      <c r="H33" s="5"/>
      <c r="I33" s="11">
        <f t="shared" si="8"/>
        <v>37974</v>
      </c>
      <c r="J33" s="11">
        <f t="shared" si="9"/>
        <v>37974</v>
      </c>
      <c r="K33" s="11">
        <f t="shared" si="10"/>
        <v>38.03</v>
      </c>
      <c r="L33" s="11">
        <f t="shared" si="11"/>
        <v>38.03</v>
      </c>
      <c r="M33" s="11">
        <f t="shared" si="4"/>
        <v>0</v>
      </c>
      <c r="N33" s="11">
        <f t="shared" si="5"/>
        <v>0</v>
      </c>
      <c r="O33" s="11">
        <f t="shared" si="6"/>
        <v>0</v>
      </c>
      <c r="P33" s="11">
        <f t="shared" si="7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4" t="s">
        <v>32</v>
      </c>
      <c r="B34" s="25">
        <v>30</v>
      </c>
      <c r="C34" s="23" t="s">
        <v>53</v>
      </c>
      <c r="D34" s="8">
        <v>0</v>
      </c>
      <c r="E34" s="47">
        <v>0</v>
      </c>
      <c r="F34" s="8">
        <v>0</v>
      </c>
      <c r="G34" s="8">
        <v>0</v>
      </c>
      <c r="H34" s="5"/>
      <c r="I34" s="11">
        <f t="shared" si="8"/>
        <v>37974</v>
      </c>
      <c r="J34" s="11">
        <f t="shared" si="9"/>
        <v>37974</v>
      </c>
      <c r="K34" s="11">
        <f t="shared" si="10"/>
        <v>38.03</v>
      </c>
      <c r="L34" s="11">
        <f t="shared" si="11"/>
        <v>38.03</v>
      </c>
      <c r="M34" s="11">
        <f t="shared" si="4"/>
        <v>0</v>
      </c>
      <c r="N34" s="11">
        <f t="shared" si="5"/>
        <v>0</v>
      </c>
      <c r="O34" s="11">
        <f t="shared" si="6"/>
        <v>0</v>
      </c>
      <c r="P34" s="11">
        <f t="shared" si="7"/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4" t="s">
        <v>33</v>
      </c>
      <c r="B35" s="25">
        <v>31</v>
      </c>
      <c r="C35" s="23" t="s">
        <v>54</v>
      </c>
      <c r="D35" s="8">
        <v>0</v>
      </c>
      <c r="E35" s="47">
        <v>0</v>
      </c>
      <c r="F35" s="8">
        <v>0</v>
      </c>
      <c r="G35" s="8">
        <v>0</v>
      </c>
      <c r="H35" s="5"/>
      <c r="I35" s="11">
        <f t="shared" si="8"/>
        <v>37974</v>
      </c>
      <c r="J35" s="11">
        <f t="shared" si="9"/>
        <v>37974</v>
      </c>
      <c r="K35" s="11">
        <f t="shared" si="10"/>
        <v>38.03</v>
      </c>
      <c r="L35" s="11">
        <f t="shared" si="11"/>
        <v>38.03</v>
      </c>
      <c r="M35" s="11">
        <f t="shared" si="4"/>
        <v>0</v>
      </c>
      <c r="N35" s="11">
        <f t="shared" si="5"/>
        <v>0</v>
      </c>
      <c r="O35" s="11">
        <f t="shared" si="6"/>
        <v>0</v>
      </c>
      <c r="P35" s="11">
        <f t="shared" si="7"/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4" t="s">
        <v>34</v>
      </c>
      <c r="B36" s="25">
        <v>32</v>
      </c>
      <c r="C36" s="23" t="s">
        <v>55</v>
      </c>
      <c r="D36" s="8">
        <v>0</v>
      </c>
      <c r="E36" s="47">
        <v>0</v>
      </c>
      <c r="F36" s="8">
        <v>0</v>
      </c>
      <c r="G36" s="8">
        <v>0</v>
      </c>
      <c r="H36" s="5"/>
      <c r="I36" s="11">
        <f t="shared" si="8"/>
        <v>37974</v>
      </c>
      <c r="J36" s="11">
        <f t="shared" si="9"/>
        <v>37974</v>
      </c>
      <c r="K36" s="11">
        <f t="shared" si="10"/>
        <v>38.03</v>
      </c>
      <c r="L36" s="11">
        <f t="shared" si="11"/>
        <v>38.03</v>
      </c>
      <c r="M36" s="11">
        <f t="shared" si="4"/>
        <v>0</v>
      </c>
      <c r="N36" s="11">
        <f t="shared" si="5"/>
        <v>0</v>
      </c>
      <c r="O36" s="11">
        <f t="shared" si="6"/>
        <v>0</v>
      </c>
      <c r="P36" s="11">
        <f t="shared" si="7"/>
        <v>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4" t="s">
        <v>35</v>
      </c>
      <c r="B37" s="25">
        <v>33</v>
      </c>
      <c r="C37" s="23" t="s">
        <v>56</v>
      </c>
      <c r="D37" s="8">
        <v>0</v>
      </c>
      <c r="E37" s="47">
        <v>0</v>
      </c>
      <c r="F37" s="8">
        <v>0</v>
      </c>
      <c r="G37" s="8">
        <v>0</v>
      </c>
      <c r="H37" s="5"/>
      <c r="I37" s="11">
        <f t="shared" si="8"/>
        <v>37974</v>
      </c>
      <c r="J37" s="11">
        <f t="shared" si="9"/>
        <v>37974</v>
      </c>
      <c r="K37" s="11">
        <f t="shared" si="10"/>
        <v>38.03</v>
      </c>
      <c r="L37" s="11">
        <f t="shared" si="11"/>
        <v>38.03</v>
      </c>
      <c r="M37" s="11">
        <f t="shared" si="4"/>
        <v>0</v>
      </c>
      <c r="N37" s="11">
        <f t="shared" si="5"/>
        <v>0</v>
      </c>
      <c r="O37" s="11">
        <f t="shared" si="6"/>
        <v>0</v>
      </c>
      <c r="P37" s="11">
        <f t="shared" si="7"/>
        <v>0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B38" s="4"/>
      <c r="C38" s="21"/>
      <c r="D38" s="9"/>
      <c r="E38" s="49"/>
      <c r="F38" s="5"/>
      <c r="G38" s="13"/>
      <c r="H38" s="5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C39" s="16"/>
      <c r="F39" s="2"/>
      <c r="H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5.75" x14ac:dyDescent="0.25">
      <c r="C40" s="22" t="s">
        <v>58</v>
      </c>
      <c r="D40" s="34">
        <f>SUM(D5:D37)</f>
        <v>37974</v>
      </c>
      <c r="E40" s="50">
        <f>SUM(E5:E37)</f>
        <v>38.03</v>
      </c>
      <c r="F40" s="34">
        <f t="shared" ref="F40:G40" si="12">SUM(F5:F37)</f>
        <v>0</v>
      </c>
      <c r="G40" s="34">
        <f t="shared" si="12"/>
        <v>0</v>
      </c>
      <c r="H40" s="2"/>
      <c r="I40" s="13">
        <v>0</v>
      </c>
      <c r="J40" s="13">
        <f>D40</f>
        <v>37974</v>
      </c>
      <c r="K40" s="13">
        <v>0</v>
      </c>
      <c r="L40" s="13">
        <f>E40</f>
        <v>38.03</v>
      </c>
      <c r="M40" s="13">
        <v>0</v>
      </c>
      <c r="N40" s="13">
        <f>F40</f>
        <v>0</v>
      </c>
      <c r="O40" s="13">
        <v>0</v>
      </c>
      <c r="P40" s="13">
        <f>G40</f>
        <v>0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F41" s="2"/>
      <c r="H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C42" s="35" t="s">
        <v>97</v>
      </c>
      <c r="D42" s="56" t="s">
        <v>98</v>
      </c>
      <c r="F42" s="2"/>
      <c r="H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B43" s="1" t="s">
        <v>63</v>
      </c>
      <c r="F43" s="2"/>
      <c r="H43" s="2"/>
      <c r="O43" s="19"/>
      <c r="P43" s="19"/>
      <c r="Q43" s="20"/>
      <c r="R43" s="15"/>
      <c r="S43" s="15"/>
      <c r="T43" s="15"/>
      <c r="U43" s="15"/>
      <c r="V43" s="15"/>
      <c r="W43" s="15"/>
      <c r="X43" s="15"/>
      <c r="Y43" s="15"/>
      <c r="Z43" s="2"/>
      <c r="AA43" s="2"/>
      <c r="AB43" s="2"/>
      <c r="AC43" s="2"/>
      <c r="AD43" s="2"/>
    </row>
    <row r="44" spans="1:30" x14ac:dyDescent="0.25">
      <c r="B44" t="s">
        <v>95</v>
      </c>
      <c r="F44" s="2"/>
      <c r="H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B45"/>
      <c r="F45" s="2"/>
      <c r="H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B46" t="s">
        <v>65</v>
      </c>
      <c r="C46" s="6"/>
      <c r="E46" s="51" t="s">
        <v>73</v>
      </c>
      <c r="F46" s="2"/>
      <c r="H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B47" s="36" t="s">
        <v>66</v>
      </c>
      <c r="C47" s="6"/>
      <c r="E47" s="52" t="s">
        <v>74</v>
      </c>
      <c r="F47" s="2"/>
      <c r="H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B48" s="36" t="s">
        <v>67</v>
      </c>
      <c r="C48" s="6"/>
      <c r="E48" s="52" t="s">
        <v>75</v>
      </c>
      <c r="F48" s="2"/>
      <c r="H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2:30" x14ac:dyDescent="0.25">
      <c r="B49" t="s">
        <v>68</v>
      </c>
      <c r="C49" s="6"/>
      <c r="E49" s="53"/>
      <c r="F49" s="2"/>
      <c r="H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2:30" x14ac:dyDescent="0.25">
      <c r="B50" t="s">
        <v>69</v>
      </c>
      <c r="C50" s="6"/>
      <c r="E50" s="54"/>
      <c r="F50" s="2"/>
      <c r="H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25">
      <c r="B51" t="s">
        <v>70</v>
      </c>
      <c r="C51" s="6"/>
      <c r="E51" s="54"/>
      <c r="F51" s="2"/>
      <c r="H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2:30" x14ac:dyDescent="0.25">
      <c r="B52" s="14" t="s">
        <v>71</v>
      </c>
      <c r="C52" s="6"/>
      <c r="E52" s="54"/>
      <c r="F52" s="2"/>
      <c r="H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2:30" x14ac:dyDescent="0.25">
      <c r="B53" t="s">
        <v>72</v>
      </c>
      <c r="C53" s="6"/>
      <c r="E53" s="54"/>
      <c r="F53" s="2"/>
      <c r="H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2:30" x14ac:dyDescent="0.25">
      <c r="B54" t="s">
        <v>62</v>
      </c>
      <c r="C54" s="6"/>
      <c r="E54" s="52" t="s">
        <v>76</v>
      </c>
      <c r="F54" s="2"/>
      <c r="H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x14ac:dyDescent="0.25">
      <c r="B55"/>
      <c r="C55" s="6"/>
      <c r="E55" s="52" t="s">
        <v>64</v>
      </c>
      <c r="F55" s="2"/>
      <c r="H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25">
      <c r="B56" s="14"/>
      <c r="C56" s="6"/>
      <c r="E56" s="54"/>
      <c r="F56" s="2"/>
      <c r="H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x14ac:dyDescent="0.25">
      <c r="B57" s="14"/>
      <c r="C57" s="6"/>
      <c r="E57" s="54"/>
      <c r="F57" s="2"/>
      <c r="H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2:30" x14ac:dyDescent="0.25">
      <c r="C58" s="6"/>
      <c r="D58" s="10"/>
      <c r="E58" s="55"/>
      <c r="F58" s="2"/>
      <c r="H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2:30" x14ac:dyDescent="0.25">
      <c r="F59" s="2"/>
      <c r="H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2:30" x14ac:dyDescent="0.25">
      <c r="B60" s="14"/>
      <c r="F60" s="2"/>
      <c r="H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2:30" x14ac:dyDescent="0.25">
      <c r="F61" s="2"/>
      <c r="H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0" x14ac:dyDescent="0.25">
      <c r="B62" s="14"/>
      <c r="F62" s="2"/>
      <c r="H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2:30" x14ac:dyDescent="0.25">
      <c r="F63" s="2"/>
      <c r="H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2:30" x14ac:dyDescent="0.25">
      <c r="F64" s="2"/>
      <c r="H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6:30" x14ac:dyDescent="0.25">
      <c r="F65" s="2"/>
      <c r="H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6:30" x14ac:dyDescent="0.25">
      <c r="F66" s="2"/>
      <c r="H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6:30" x14ac:dyDescent="0.25">
      <c r="F67" s="2"/>
      <c r="H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6:30" x14ac:dyDescent="0.25">
      <c r="F68" s="2"/>
      <c r="H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</sheetData>
  <mergeCells count="4">
    <mergeCell ref="D3:E3"/>
    <mergeCell ref="F3:G3"/>
    <mergeCell ref="I3:L3"/>
    <mergeCell ref="M3:P3"/>
  </mergeCells>
  <phoneticPr fontId="7" type="noConversion"/>
  <conditionalFormatting sqref="E56">
    <cfRule type="uniqueValues" dxfId="0" priority="1"/>
  </conditionalFormatting>
  <hyperlinks>
    <hyperlink ref="B52" r:id="rId1" xr:uid="{C4AD79F2-D229-4A99-AA21-37001EB17FE1}"/>
    <hyperlink ref="E54" r:id="rId2" xr:uid="{A01AEB03-5700-4603-8D44-8040E6580AFD}"/>
    <hyperlink ref="E46" r:id="rId3" xr:uid="{7826F567-E45E-4216-AB30-3FA635FBF2F9}"/>
    <hyperlink ref="E47" r:id="rId4" xr:uid="{6BCB097B-CE41-4AD6-B13F-F8639CD10882}"/>
    <hyperlink ref="E48" r:id="rId5" xr:uid="{FCEF1DF8-F18D-4127-89C6-36822EC0E3C0}"/>
    <hyperlink ref="E55" r:id="rId6" xr:uid="{1F89AC26-C4A9-4EF9-BE54-BDDE1C2EACAE}"/>
    <hyperlink ref="D42" r:id="rId7" xr:uid="{BACD80BB-7333-4F1F-8512-A8CFC5F3D4BE}"/>
  </hyperlinks>
  <pageMargins left="0.70866141732283472" right="0.70866141732283472" top="0.78740157480314965" bottom="0.78740157480314965" header="0.31496062992125984" footer="0.31496062992125984"/>
  <pageSetup paperSize="9" scale="45" orientation="landscape" horizontalDpi="4294967294" verticalDpi="0" r:id="rId8"/>
  <headerFooter>
    <oddFooter>&amp;L&amp;F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33_clusters-two profiles</vt:lpstr>
    </vt:vector>
  </TitlesOfParts>
  <Manager/>
  <Company/>
  <LinksUpToDate>false</LinksUpToDate>
  <SharedDoc>false</SharedDoc>
  <HyperlinkBase>http://www.bengin.net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33_clusters_hybrid_value_vectors</dc:title>
  <dc:creator/>
  <cp:lastModifiedBy/>
  <dcterms:created xsi:type="dcterms:W3CDTF">2012-10-08T12:13:32Z</dcterms:created>
  <dcterms:modified xsi:type="dcterms:W3CDTF">2021-01-12T10:50:59Z</dcterms:modified>
</cp:coreProperties>
</file>