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filterPrivacy="1" codeName="DieseArbeitsmappe" defaultThemeVersion="124226"/>
  <xr:revisionPtr revIDLastSave="61" documentId="8_{6083FC79-2A8A-4F26-88E8-8C4E0A071394}" xr6:coauthVersionLast="45" xr6:coauthVersionMax="45" xr10:uidLastSave="{FD098B03-5631-4ACE-AD00-0198B9FB34FD}"/>
  <bookViews>
    <workbookView xWindow="-120" yWindow="-120" windowWidth="25440" windowHeight="15540" xr2:uid="{00000000-000D-0000-FFFF-FFFF00000000}"/>
  </bookViews>
  <sheets>
    <sheet name="Percentage" sheetId="6" r:id="rId1"/>
    <sheet name="Absolutely" sheetId="8" r:id="rId2"/>
    <sheet name="Data" sheetId="7" r:id="rId3"/>
  </sheets>
  <definedNames>
    <definedName name="erfahren">#REF!</definedName>
    <definedName name="erste_Schritte">#REF!</definedName>
    <definedName name="fortgeschritten">#REF!</definedName>
    <definedName name="keine_Angabe">#REF!</definedName>
    <definedName name="mitarbeiteranzahl">#REF!</definedName>
    <definedName name="spreizfaktorepu">#REF!</definedName>
    <definedName name="vorbildlic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6" l="1"/>
  <c r="E35" i="8"/>
  <c r="D35" i="8"/>
  <c r="C35" i="8"/>
  <c r="E34" i="8"/>
  <c r="D34" i="8"/>
  <c r="C34" i="8"/>
  <c r="E35" i="6"/>
  <c r="C34" i="6"/>
  <c r="E33" i="8"/>
  <c r="E33" i="6" s="1"/>
  <c r="D33" i="8"/>
  <c r="C33" i="8"/>
  <c r="E32" i="8"/>
  <c r="D32" i="8"/>
  <c r="C32" i="8"/>
  <c r="E31" i="8"/>
  <c r="E31" i="6" s="1"/>
  <c r="D31" i="8"/>
  <c r="C31" i="8"/>
  <c r="E30" i="8"/>
  <c r="E30" i="6" s="1"/>
  <c r="D30" i="8"/>
  <c r="C30" i="8"/>
  <c r="C30" i="6" s="1"/>
  <c r="E29" i="8"/>
  <c r="D29" i="6" s="1"/>
  <c r="D29" i="8"/>
  <c r="C29" i="8"/>
  <c r="E28" i="8"/>
  <c r="D28" i="8"/>
  <c r="C28" i="8"/>
  <c r="E27" i="8"/>
  <c r="D27" i="8"/>
  <c r="C27" i="8"/>
  <c r="E26" i="8"/>
  <c r="D26" i="6" s="1"/>
  <c r="D26" i="8"/>
  <c r="C26" i="8"/>
  <c r="D31" i="6"/>
  <c r="D28" i="6"/>
  <c r="C28" i="6"/>
  <c r="D27" i="6"/>
  <c r="C26" i="6"/>
  <c r="E25" i="8"/>
  <c r="D25" i="6" s="1"/>
  <c r="D25" i="8"/>
  <c r="C25" i="8"/>
  <c r="E24" i="8"/>
  <c r="D24" i="8"/>
  <c r="E24" i="6" s="1"/>
  <c r="C24" i="8"/>
  <c r="C24" i="6" s="1"/>
  <c r="E23" i="8"/>
  <c r="D23" i="6" s="1"/>
  <c r="D23" i="8"/>
  <c r="C23" i="8"/>
  <c r="E22" i="8"/>
  <c r="D22" i="8"/>
  <c r="C22" i="8"/>
  <c r="C22" i="6" s="1"/>
  <c r="E21" i="8"/>
  <c r="E21" i="6" s="1"/>
  <c r="D21" i="8"/>
  <c r="C21" i="8"/>
  <c r="E20" i="8"/>
  <c r="D20" i="8"/>
  <c r="E20" i="6" s="1"/>
  <c r="C20" i="8"/>
  <c r="C20" i="6" s="1"/>
  <c r="E19" i="8"/>
  <c r="D19" i="6" s="1"/>
  <c r="D19" i="8"/>
  <c r="C19" i="8"/>
  <c r="C32" i="6"/>
  <c r="E18" i="8"/>
  <c r="D18" i="8"/>
  <c r="C18" i="8"/>
  <c r="E23" i="6"/>
  <c r="D21" i="6"/>
  <c r="C18" i="6"/>
  <c r="E17" i="8"/>
  <c r="D17" i="8"/>
  <c r="C17" i="8"/>
  <c r="C17" i="6" s="1"/>
  <c r="C29" i="6"/>
  <c r="E16" i="8"/>
  <c r="D16" i="8"/>
  <c r="C16" i="8"/>
  <c r="C16" i="6" s="1"/>
  <c r="E15" i="8"/>
  <c r="D15" i="6" s="1"/>
  <c r="D15" i="8"/>
  <c r="C15" i="8"/>
  <c r="C27" i="6"/>
  <c r="C15" i="6"/>
  <c r="E14" i="8"/>
  <c r="D14" i="8"/>
  <c r="C14" i="8"/>
  <c r="C14" i="6" s="1"/>
  <c r="E13" i="8"/>
  <c r="D13" i="8"/>
  <c r="C13" i="8"/>
  <c r="E12" i="8"/>
  <c r="D12" i="8"/>
  <c r="C12" i="8"/>
  <c r="C12" i="6" s="1"/>
  <c r="E11" i="8"/>
  <c r="D11" i="8"/>
  <c r="C11" i="8"/>
  <c r="E10" i="8"/>
  <c r="D10" i="8"/>
  <c r="C10" i="8"/>
  <c r="C10" i="6" s="1"/>
  <c r="E9" i="8"/>
  <c r="D9" i="8"/>
  <c r="C9" i="8"/>
  <c r="E8" i="8"/>
  <c r="D8" i="8"/>
  <c r="D8" i="6" s="1"/>
  <c r="C8" i="8"/>
  <c r="C8" i="6" s="1"/>
  <c r="E7" i="8"/>
  <c r="D7" i="8"/>
  <c r="C7" i="8"/>
  <c r="E6" i="8"/>
  <c r="D6" i="8"/>
  <c r="C6" i="8"/>
  <c r="E5" i="8"/>
  <c r="D5" i="8"/>
  <c r="C5" i="8"/>
  <c r="C37" i="6"/>
  <c r="C35" i="6"/>
  <c r="C33" i="6"/>
  <c r="E32" i="6"/>
  <c r="D32" i="6"/>
  <c r="C31" i="6"/>
  <c r="D30" i="6"/>
  <c r="E29" i="6"/>
  <c r="E28" i="6"/>
  <c r="E25" i="6"/>
  <c r="C25" i="6"/>
  <c r="C23" i="6"/>
  <c r="E22" i="6"/>
  <c r="D22" i="6"/>
  <c r="C21" i="6"/>
  <c r="D20" i="6"/>
  <c r="C19" i="6"/>
  <c r="E18" i="6"/>
  <c r="D18" i="6"/>
  <c r="E16" i="6"/>
  <c r="D16" i="6"/>
  <c r="E14" i="6"/>
  <c r="D14" i="6"/>
  <c r="E13" i="6"/>
  <c r="D13" i="6"/>
  <c r="C13" i="6"/>
  <c r="E12" i="6"/>
  <c r="D12" i="6"/>
  <c r="E11" i="6"/>
  <c r="D11" i="6"/>
  <c r="C11" i="6"/>
  <c r="E10" i="6"/>
  <c r="D10" i="6"/>
  <c r="E9" i="6"/>
  <c r="D9" i="6"/>
  <c r="C9" i="6"/>
  <c r="E8" i="6"/>
  <c r="E7" i="6"/>
  <c r="D7" i="6"/>
  <c r="C7" i="6"/>
  <c r="E6" i="6"/>
  <c r="D6" i="6"/>
  <c r="C6" i="6"/>
  <c r="C5" i="6"/>
  <c r="E5" i="6"/>
  <c r="D5" i="6"/>
  <c r="G40" i="8"/>
  <c r="P40" i="8" s="1"/>
  <c r="F40" i="8"/>
  <c r="N40" i="8" s="1"/>
  <c r="P5" i="8"/>
  <c r="O6" i="8" s="1"/>
  <c r="P6" i="8" s="1"/>
  <c r="O7" i="8" s="1"/>
  <c r="P7" i="8" s="1"/>
  <c r="O8" i="8" s="1"/>
  <c r="P8" i="8" s="1"/>
  <c r="O9" i="8" s="1"/>
  <c r="P9" i="8" s="1"/>
  <c r="O10" i="8" s="1"/>
  <c r="P10" i="8" s="1"/>
  <c r="O11" i="8" s="1"/>
  <c r="P11" i="8" s="1"/>
  <c r="O12" i="8" s="1"/>
  <c r="P12" i="8" s="1"/>
  <c r="O13" i="8" s="1"/>
  <c r="P13" i="8" s="1"/>
  <c r="O14" i="8" s="1"/>
  <c r="P14" i="8" s="1"/>
  <c r="O15" i="8" s="1"/>
  <c r="P15" i="8" s="1"/>
  <c r="O16" i="8" s="1"/>
  <c r="P16" i="8" s="1"/>
  <c r="O17" i="8" s="1"/>
  <c r="P17" i="8" s="1"/>
  <c r="O18" i="8" s="1"/>
  <c r="P18" i="8" s="1"/>
  <c r="O19" i="8" s="1"/>
  <c r="P19" i="8" s="1"/>
  <c r="O20" i="8" s="1"/>
  <c r="P20" i="8" s="1"/>
  <c r="O21" i="8" s="1"/>
  <c r="P21" i="8" s="1"/>
  <c r="O22" i="8" s="1"/>
  <c r="P22" i="8" s="1"/>
  <c r="O23" i="8" s="1"/>
  <c r="P23" i="8" s="1"/>
  <c r="O24" i="8" s="1"/>
  <c r="P24" i="8" s="1"/>
  <c r="O25" i="8" s="1"/>
  <c r="P25" i="8" s="1"/>
  <c r="O26" i="8" s="1"/>
  <c r="P26" i="8" s="1"/>
  <c r="O27" i="8" s="1"/>
  <c r="P27" i="8" s="1"/>
  <c r="O28" i="8" s="1"/>
  <c r="P28" i="8" s="1"/>
  <c r="O29" i="8" s="1"/>
  <c r="P29" i="8" s="1"/>
  <c r="O30" i="8" s="1"/>
  <c r="P30" i="8" s="1"/>
  <c r="O31" i="8" s="1"/>
  <c r="P31" i="8" s="1"/>
  <c r="O32" i="8" s="1"/>
  <c r="P32" i="8" s="1"/>
  <c r="O33" i="8" s="1"/>
  <c r="P33" i="8" s="1"/>
  <c r="O34" i="8" s="1"/>
  <c r="P34" i="8" s="1"/>
  <c r="O35" i="8" s="1"/>
  <c r="P35" i="8" s="1"/>
  <c r="O36" i="8" s="1"/>
  <c r="P36" i="8" s="1"/>
  <c r="O37" i="8" s="1"/>
  <c r="P37" i="8" s="1"/>
  <c r="N5" i="8"/>
  <c r="M6" i="8" s="1"/>
  <c r="N6" i="8" s="1"/>
  <c r="M7" i="8" s="1"/>
  <c r="N7" i="8" s="1"/>
  <c r="M8" i="8" s="1"/>
  <c r="N8" i="8" s="1"/>
  <c r="M9" i="8" s="1"/>
  <c r="N9" i="8" s="1"/>
  <c r="M10" i="8" s="1"/>
  <c r="N10" i="8" s="1"/>
  <c r="M11" i="8" s="1"/>
  <c r="N11" i="8" s="1"/>
  <c r="M12" i="8" s="1"/>
  <c r="N12" i="8" s="1"/>
  <c r="M13" i="8" s="1"/>
  <c r="N13" i="8" s="1"/>
  <c r="M14" i="8" s="1"/>
  <c r="N14" i="8" s="1"/>
  <c r="M15" i="8" s="1"/>
  <c r="N15" i="8" s="1"/>
  <c r="M16" i="8" s="1"/>
  <c r="N16" i="8" s="1"/>
  <c r="M17" i="8" s="1"/>
  <c r="N17" i="8" s="1"/>
  <c r="M18" i="8" s="1"/>
  <c r="N18" i="8" s="1"/>
  <c r="M19" i="8" s="1"/>
  <c r="N19" i="8" s="1"/>
  <c r="M20" i="8" s="1"/>
  <c r="N20" i="8" s="1"/>
  <c r="M21" i="8" s="1"/>
  <c r="N21" i="8" s="1"/>
  <c r="M22" i="8" s="1"/>
  <c r="N22" i="8" s="1"/>
  <c r="M23" i="8" s="1"/>
  <c r="N23" i="8" s="1"/>
  <c r="M24" i="8" s="1"/>
  <c r="N24" i="8" s="1"/>
  <c r="M25" i="8" s="1"/>
  <c r="N25" i="8" s="1"/>
  <c r="M26" i="8" s="1"/>
  <c r="N26" i="8" s="1"/>
  <c r="M27" i="8" s="1"/>
  <c r="N27" i="8" s="1"/>
  <c r="M28" i="8" s="1"/>
  <c r="N28" i="8" s="1"/>
  <c r="M29" i="8" s="1"/>
  <c r="N29" i="8" s="1"/>
  <c r="M30" i="8" s="1"/>
  <c r="N30" i="8" s="1"/>
  <c r="M31" i="8" s="1"/>
  <c r="N31" i="8" s="1"/>
  <c r="M32" i="8" s="1"/>
  <c r="N32" i="8" s="1"/>
  <c r="M33" i="8" s="1"/>
  <c r="N33" i="8" s="1"/>
  <c r="M34" i="8" s="1"/>
  <c r="N34" i="8" s="1"/>
  <c r="M35" i="8" s="1"/>
  <c r="N35" i="8" s="1"/>
  <c r="M36" i="8" s="1"/>
  <c r="N36" i="8" s="1"/>
  <c r="M37" i="8" s="1"/>
  <c r="N37" i="8" s="1"/>
  <c r="J5" i="8"/>
  <c r="I6" i="8" s="1"/>
  <c r="J6" i="8" s="1"/>
  <c r="I7" i="8" s="1"/>
  <c r="J7" i="8" s="1"/>
  <c r="I8" i="8" s="1"/>
  <c r="J8" i="8" s="1"/>
  <c r="I9" i="8" s="1"/>
  <c r="J9" i="8" s="1"/>
  <c r="I10" i="8" s="1"/>
  <c r="J10" i="8" s="1"/>
  <c r="I11" i="8" s="1"/>
  <c r="J11" i="8" s="1"/>
  <c r="I12" i="8" s="1"/>
  <c r="J12" i="8" s="1"/>
  <c r="I13" i="8" s="1"/>
  <c r="J13" i="8" s="1"/>
  <c r="I14" i="8" s="1"/>
  <c r="J14" i="8" s="1"/>
  <c r="I15" i="8" s="1"/>
  <c r="J15" i="8" s="1"/>
  <c r="I16" i="8" s="1"/>
  <c r="J16" i="8" s="1"/>
  <c r="I17" i="8" s="1"/>
  <c r="E34" i="6" l="1"/>
  <c r="D34" i="6"/>
  <c r="E26" i="6"/>
  <c r="D35" i="6"/>
  <c r="D33" i="6"/>
  <c r="E27" i="6"/>
  <c r="D24" i="6"/>
  <c r="E19" i="6"/>
  <c r="D40" i="8"/>
  <c r="J40" i="8" s="1"/>
  <c r="J17" i="8"/>
  <c r="I18" i="8" s="1"/>
  <c r="J18" i="8" s="1"/>
  <c r="I19" i="8" s="1"/>
  <c r="J19" i="8" s="1"/>
  <c r="I20" i="8" s="1"/>
  <c r="J20" i="8" s="1"/>
  <c r="I21" i="8" s="1"/>
  <c r="J21" i="8" s="1"/>
  <c r="I22" i="8" s="1"/>
  <c r="J22" i="8" s="1"/>
  <c r="I23" i="8" s="1"/>
  <c r="J23" i="8" s="1"/>
  <c r="I24" i="8" s="1"/>
  <c r="J24" i="8" s="1"/>
  <c r="I25" i="8" s="1"/>
  <c r="J25" i="8" s="1"/>
  <c r="I26" i="8" s="1"/>
  <c r="J26" i="8" s="1"/>
  <c r="I27" i="8" s="1"/>
  <c r="J27" i="8" s="1"/>
  <c r="I28" i="8" s="1"/>
  <c r="J28" i="8" s="1"/>
  <c r="I29" i="8" s="1"/>
  <c r="J29" i="8" s="1"/>
  <c r="I30" i="8" s="1"/>
  <c r="J30" i="8" s="1"/>
  <c r="I31" i="8" s="1"/>
  <c r="J31" i="8" s="1"/>
  <c r="I32" i="8" s="1"/>
  <c r="J32" i="8" s="1"/>
  <c r="I33" i="8" s="1"/>
  <c r="J33" i="8" s="1"/>
  <c r="I34" i="8" s="1"/>
  <c r="J34" i="8" s="1"/>
  <c r="I35" i="8" s="1"/>
  <c r="J35" i="8" s="1"/>
  <c r="I36" i="8" s="1"/>
  <c r="J36" i="8" s="1"/>
  <c r="I37" i="8" s="1"/>
  <c r="J37" i="8" s="1"/>
  <c r="D17" i="6"/>
  <c r="E17" i="6"/>
  <c r="E15" i="6"/>
  <c r="E40" i="8"/>
  <c r="L40" i="8" s="1"/>
  <c r="L5" i="8"/>
  <c r="K6" i="8" s="1"/>
  <c r="L6" i="8" s="1"/>
  <c r="K7" i="8" s="1"/>
  <c r="L7" i="8" s="1"/>
  <c r="K8" i="8" s="1"/>
  <c r="L8" i="8" s="1"/>
  <c r="K9" i="8" s="1"/>
  <c r="L9" i="8" s="1"/>
  <c r="K10" i="8" s="1"/>
  <c r="L10" i="8" s="1"/>
  <c r="K11" i="8" s="1"/>
  <c r="L11" i="8" s="1"/>
  <c r="K12" i="8" s="1"/>
  <c r="L12" i="8" s="1"/>
  <c r="K13" i="8" s="1"/>
  <c r="L13" i="8" s="1"/>
  <c r="K14" i="8" s="1"/>
  <c r="L14" i="8" s="1"/>
  <c r="K15" i="8" s="1"/>
  <c r="L15" i="8" s="1"/>
  <c r="K16" i="8" s="1"/>
  <c r="L16" i="8" s="1"/>
  <c r="K17" i="8" s="1"/>
  <c r="L17" i="8" s="1"/>
  <c r="K18" i="8" s="1"/>
  <c r="L18" i="8" s="1"/>
  <c r="K19" i="8" s="1"/>
  <c r="L19" i="8" s="1"/>
  <c r="K20" i="8" s="1"/>
  <c r="L20" i="8" s="1"/>
  <c r="K21" i="8" s="1"/>
  <c r="L21" i="8" s="1"/>
  <c r="K22" i="8" s="1"/>
  <c r="L22" i="8" s="1"/>
  <c r="K23" i="8" s="1"/>
  <c r="L23" i="8" s="1"/>
  <c r="K24" i="8" s="1"/>
  <c r="L24" i="8" s="1"/>
  <c r="K25" i="8" s="1"/>
  <c r="L25" i="8" s="1"/>
  <c r="K26" i="8" s="1"/>
  <c r="L26" i="8" s="1"/>
  <c r="K27" i="8" s="1"/>
  <c r="L27" i="8" s="1"/>
  <c r="K28" i="8" s="1"/>
  <c r="L28" i="8" s="1"/>
  <c r="K29" i="8" s="1"/>
  <c r="L29" i="8" s="1"/>
  <c r="K30" i="8" s="1"/>
  <c r="L30" i="8" s="1"/>
  <c r="K31" i="8" s="1"/>
  <c r="L31" i="8" s="1"/>
  <c r="K32" i="8" s="1"/>
  <c r="L32" i="8" s="1"/>
  <c r="K33" i="8" s="1"/>
  <c r="L33" i="8" s="1"/>
  <c r="K34" i="8" s="1"/>
  <c r="L34" i="8" s="1"/>
  <c r="K35" i="8" s="1"/>
  <c r="L35" i="8" s="1"/>
  <c r="K36" i="8" s="1"/>
  <c r="L36" i="8" s="1"/>
  <c r="K37" i="8" s="1"/>
  <c r="L37" i="8" s="1"/>
  <c r="G40" i="6"/>
  <c r="P40" i="6" s="1"/>
  <c r="F40" i="6"/>
  <c r="N40" i="6" s="1"/>
  <c r="P5" i="6"/>
  <c r="O6" i="6" s="1"/>
  <c r="P6" i="6" s="1"/>
  <c r="O7" i="6" s="1"/>
  <c r="P7" i="6" s="1"/>
  <c r="O8" i="6" s="1"/>
  <c r="P8" i="6" s="1"/>
  <c r="O9" i="6" s="1"/>
  <c r="P9" i="6" s="1"/>
  <c r="O10" i="6" s="1"/>
  <c r="P10" i="6" s="1"/>
  <c r="O11" i="6" s="1"/>
  <c r="P11" i="6" s="1"/>
  <c r="O12" i="6" s="1"/>
  <c r="P12" i="6" s="1"/>
  <c r="O13" i="6" s="1"/>
  <c r="P13" i="6" s="1"/>
  <c r="O14" i="6" s="1"/>
  <c r="P14" i="6" s="1"/>
  <c r="O15" i="6" s="1"/>
  <c r="P15" i="6" s="1"/>
  <c r="O16" i="6" s="1"/>
  <c r="P16" i="6" s="1"/>
  <c r="O17" i="6" s="1"/>
  <c r="P17" i="6" s="1"/>
  <c r="O18" i="6" s="1"/>
  <c r="P18" i="6" s="1"/>
  <c r="O19" i="6" s="1"/>
  <c r="P19" i="6" s="1"/>
  <c r="O20" i="6" s="1"/>
  <c r="P20" i="6" s="1"/>
  <c r="O21" i="6" s="1"/>
  <c r="P21" i="6" s="1"/>
  <c r="O22" i="6" s="1"/>
  <c r="P22" i="6" s="1"/>
  <c r="O23" i="6" s="1"/>
  <c r="P23" i="6" s="1"/>
  <c r="O24" i="6" s="1"/>
  <c r="P24" i="6" s="1"/>
  <c r="O25" i="6" s="1"/>
  <c r="P25" i="6" s="1"/>
  <c r="O26" i="6" s="1"/>
  <c r="P26" i="6" s="1"/>
  <c r="O27" i="6" s="1"/>
  <c r="P27" i="6" s="1"/>
  <c r="O28" i="6" s="1"/>
  <c r="P28" i="6" s="1"/>
  <c r="O29" i="6" s="1"/>
  <c r="P29" i="6" s="1"/>
  <c r="O30" i="6" s="1"/>
  <c r="P30" i="6" s="1"/>
  <c r="O31" i="6" s="1"/>
  <c r="P31" i="6" s="1"/>
  <c r="O32" i="6" s="1"/>
  <c r="P32" i="6" s="1"/>
  <c r="O33" i="6" s="1"/>
  <c r="P33" i="6" s="1"/>
  <c r="O34" i="6" s="1"/>
  <c r="P34" i="6" s="1"/>
  <c r="O35" i="6" s="1"/>
  <c r="P35" i="6" s="1"/>
  <c r="O36" i="6" s="1"/>
  <c r="P36" i="6" s="1"/>
  <c r="O37" i="6" s="1"/>
  <c r="P37" i="6" s="1"/>
  <c r="N5" i="6"/>
  <c r="M6" i="6" s="1"/>
  <c r="N6" i="6" s="1"/>
  <c r="M7" i="6" s="1"/>
  <c r="N7" i="6" s="1"/>
  <c r="M8" i="6" s="1"/>
  <c r="N8" i="6" s="1"/>
  <c r="M9" i="6" s="1"/>
  <c r="N9" i="6" s="1"/>
  <c r="M10" i="6" s="1"/>
  <c r="N10" i="6" s="1"/>
  <c r="M11" i="6" s="1"/>
  <c r="N11" i="6" s="1"/>
  <c r="M12" i="6" s="1"/>
  <c r="N12" i="6" s="1"/>
  <c r="M13" i="6" s="1"/>
  <c r="N13" i="6" s="1"/>
  <c r="M14" i="6" s="1"/>
  <c r="N14" i="6" s="1"/>
  <c r="M15" i="6" s="1"/>
  <c r="N15" i="6" s="1"/>
  <c r="M16" i="6" s="1"/>
  <c r="N16" i="6" s="1"/>
  <c r="M17" i="6" s="1"/>
  <c r="N17" i="6" s="1"/>
  <c r="M18" i="6" s="1"/>
  <c r="N18" i="6" s="1"/>
  <c r="M19" i="6" s="1"/>
  <c r="N19" i="6" s="1"/>
  <c r="M20" i="6" s="1"/>
  <c r="N20" i="6" s="1"/>
  <c r="M21" i="6" s="1"/>
  <c r="N21" i="6" s="1"/>
  <c r="M22" i="6" s="1"/>
  <c r="N22" i="6" s="1"/>
  <c r="M23" i="6" s="1"/>
  <c r="N23" i="6" s="1"/>
  <c r="M24" i="6" s="1"/>
  <c r="N24" i="6" s="1"/>
  <c r="M25" i="6" s="1"/>
  <c r="N25" i="6" s="1"/>
  <c r="M26" i="6" s="1"/>
  <c r="N26" i="6" s="1"/>
  <c r="M27" i="6" s="1"/>
  <c r="N27" i="6" s="1"/>
  <c r="M28" i="6" s="1"/>
  <c r="N28" i="6" s="1"/>
  <c r="M29" i="6" s="1"/>
  <c r="N29" i="6" s="1"/>
  <c r="M30" i="6" s="1"/>
  <c r="N30" i="6" s="1"/>
  <c r="M31" i="6" s="1"/>
  <c r="N31" i="6" s="1"/>
  <c r="M32" i="6" s="1"/>
  <c r="N32" i="6" s="1"/>
  <c r="M33" i="6" s="1"/>
  <c r="N33" i="6" s="1"/>
  <c r="M34" i="6" s="1"/>
  <c r="N34" i="6" s="1"/>
  <c r="M35" i="6" s="1"/>
  <c r="N35" i="6" s="1"/>
  <c r="M36" i="6" s="1"/>
  <c r="N36" i="6" s="1"/>
  <c r="M37" i="6" s="1"/>
  <c r="N37" i="6" s="1"/>
  <c r="D40" i="6" l="1"/>
  <c r="E40" i="6"/>
  <c r="J40" i="6" l="1"/>
  <c r="L5" i="6"/>
  <c r="K6" i="6" s="1"/>
  <c r="L6" i="6" s="1"/>
  <c r="K7" i="6" s="1"/>
  <c r="L7" i="6" s="1"/>
  <c r="K8" i="6" s="1"/>
  <c r="L8" i="6" s="1"/>
  <c r="K9" i="6" s="1"/>
  <c r="L9" i="6" s="1"/>
  <c r="K10" i="6" s="1"/>
  <c r="L10" i="6" s="1"/>
  <c r="K11" i="6" s="1"/>
  <c r="L11" i="6" s="1"/>
  <c r="K12" i="6" s="1"/>
  <c r="L12" i="6" s="1"/>
  <c r="K13" i="6" s="1"/>
  <c r="L13" i="6" s="1"/>
  <c r="K14" i="6" s="1"/>
  <c r="L14" i="6" s="1"/>
  <c r="K15" i="6" s="1"/>
  <c r="L15" i="6" s="1"/>
  <c r="K16" i="6" s="1"/>
  <c r="L16" i="6" s="1"/>
  <c r="K17" i="6" s="1"/>
  <c r="L17" i="6" s="1"/>
  <c r="K18" i="6" s="1"/>
  <c r="L18" i="6" s="1"/>
  <c r="K19" i="6" s="1"/>
  <c r="L19" i="6" s="1"/>
  <c r="K20" i="6" s="1"/>
  <c r="L20" i="6" s="1"/>
  <c r="K21" i="6" s="1"/>
  <c r="L21" i="6" s="1"/>
  <c r="K22" i="6" s="1"/>
  <c r="L22" i="6" s="1"/>
  <c r="K23" i="6" s="1"/>
  <c r="L23" i="6" s="1"/>
  <c r="K24" i="6" s="1"/>
  <c r="L24" i="6" s="1"/>
  <c r="K25" i="6" s="1"/>
  <c r="L25" i="6" s="1"/>
  <c r="K26" i="6" s="1"/>
  <c r="L26" i="6" s="1"/>
  <c r="K27" i="6" s="1"/>
  <c r="L27" i="6" s="1"/>
  <c r="K28" i="6" s="1"/>
  <c r="L28" i="6" s="1"/>
  <c r="K29" i="6" s="1"/>
  <c r="J5" i="6"/>
  <c r="I6" i="6" s="1"/>
  <c r="J6" i="6" s="1"/>
  <c r="I7" i="6" s="1"/>
  <c r="J7" i="6" s="1"/>
  <c r="I8" i="6" s="1"/>
  <c r="J8" i="6" s="1"/>
  <c r="I9" i="6" s="1"/>
  <c r="J9" i="6" s="1"/>
  <c r="I10" i="6" s="1"/>
  <c r="J10" i="6" s="1"/>
  <c r="I11" i="6" s="1"/>
  <c r="J11" i="6" s="1"/>
  <c r="I12" i="6" s="1"/>
  <c r="J12" i="6" s="1"/>
  <c r="I13" i="6" s="1"/>
  <c r="J13" i="6" s="1"/>
  <c r="I14" i="6" s="1"/>
  <c r="J14" i="6" s="1"/>
  <c r="I15" i="6" s="1"/>
  <c r="J15" i="6" s="1"/>
  <c r="I16" i="6" s="1"/>
  <c r="J16" i="6" s="1"/>
  <c r="I17" i="6" s="1"/>
  <c r="J17" i="6" s="1"/>
  <c r="I18" i="6" s="1"/>
  <c r="J18" i="6" s="1"/>
  <c r="I19" i="6" s="1"/>
  <c r="J19" i="6" s="1"/>
  <c r="I20" i="6" s="1"/>
  <c r="J20" i="6" s="1"/>
  <c r="I21" i="6" s="1"/>
  <c r="J21" i="6" s="1"/>
  <c r="I22" i="6" s="1"/>
  <c r="J22" i="6" s="1"/>
  <c r="I23" i="6" s="1"/>
  <c r="J23" i="6" s="1"/>
  <c r="I24" i="6" s="1"/>
  <c r="J24" i="6" s="1"/>
  <c r="I25" i="6" s="1"/>
  <c r="J25" i="6" s="1"/>
  <c r="I26" i="6" s="1"/>
  <c r="J26" i="6" s="1"/>
  <c r="I27" i="6" s="1"/>
  <c r="J27" i="6" s="1"/>
  <c r="I28" i="6" s="1"/>
  <c r="J28" i="6" s="1"/>
  <c r="I29" i="6" s="1"/>
  <c r="J29" i="6" s="1"/>
  <c r="I30" i="6" s="1"/>
  <c r="J30" i="6" s="1"/>
  <c r="I31" i="6" s="1"/>
  <c r="J31" i="6" s="1"/>
  <c r="I32" i="6" s="1"/>
  <c r="J32" i="6" s="1"/>
  <c r="I33" i="6" s="1"/>
  <c r="J33" i="6" s="1"/>
  <c r="I34" i="6" s="1"/>
  <c r="J34" i="6" s="1"/>
  <c r="I35" i="6" s="1"/>
  <c r="J35" i="6" s="1"/>
  <c r="I36" i="6" s="1"/>
  <c r="J36" i="6" s="1"/>
  <c r="I37" i="6" s="1"/>
  <c r="J37" i="6" s="1"/>
  <c r="L40" i="6" l="1"/>
  <c r="L29" i="6"/>
  <c r="K30" i="6" s="1"/>
  <c r="L30" i="6" s="1"/>
  <c r="K31" i="6" s="1"/>
  <c r="L31" i="6" s="1"/>
  <c r="K32" i="6" s="1"/>
  <c r="L32" i="6" s="1"/>
  <c r="K33" i="6" s="1"/>
  <c r="L33" i="6" s="1"/>
  <c r="K34" i="6" s="1"/>
  <c r="L34" i="6" s="1"/>
  <c r="K35" i="6" s="1"/>
  <c r="L35" i="6" s="1"/>
  <c r="K36" i="6" s="1"/>
  <c r="L36" i="6" s="1"/>
  <c r="K37" i="6" s="1"/>
  <c r="L37" i="6" s="1"/>
</calcChain>
</file>

<file path=xl/sharedStrings.xml><?xml version="1.0" encoding="utf-8"?>
<sst xmlns="http://schemas.openxmlformats.org/spreadsheetml/2006/main" count="217" uniqueCount="105">
  <si>
    <t>Col</t>
  </si>
  <si>
    <t>xl</t>
  </si>
  <si>
    <t>xr</t>
  </si>
  <si>
    <t>yu</t>
  </si>
  <si>
    <t>yo</t>
  </si>
  <si>
    <t>vector-addition n</t>
  </si>
  <si>
    <t>vector-addition n+1</t>
  </si>
  <si>
    <t>Profile_1</t>
  </si>
  <si>
    <t>Profile_2</t>
  </si>
  <si>
    <t>More Exceltemplates:</t>
  </si>
  <si>
    <t>Legale base</t>
  </si>
  <si>
    <t>https://bengin.net/bes/basic_master_e.html</t>
  </si>
  <si>
    <t>© 2011/2020, Peter Bretscher</t>
  </si>
  <si>
    <t>You may use it for free for private use.</t>
  </si>
  <si>
    <t>Commercial use needs an appropriate license.</t>
  </si>
  <si>
    <t>peter.bretscher@bengin.com</t>
  </si>
  <si>
    <t>Ask for your license code</t>
  </si>
  <si>
    <t>https://bengin.net/bes/vector14_e.html</t>
  </si>
  <si>
    <t>https://insede.org/</t>
  </si>
  <si>
    <t>This work is part of Project NEMO (New/Next Economic Model)</t>
  </si>
  <si>
    <t>http://project-nemo.org</t>
  </si>
  <si>
    <t>https://bengin.net/bes/</t>
  </si>
  <si>
    <t>- INSEDE (Institute for Sustainable Economic Development)</t>
  </si>
  <si>
    <t>- Business Engineering Systems (tools for MBAs)</t>
  </si>
  <si>
    <t>Registered Copyright TXu 512 154; March 20, 1992</t>
  </si>
  <si>
    <t>National immates</t>
  </si>
  <si>
    <t>Foreign immates</t>
  </si>
  <si>
    <t>Switzerland</t>
  </si>
  <si>
    <t>Austria</t>
  </si>
  <si>
    <t>Norway</t>
  </si>
  <si>
    <t>Netherlands</t>
  </si>
  <si>
    <t>Sweden</t>
  </si>
  <si>
    <t>Finland</t>
  </si>
  <si>
    <t>Bulgaria</t>
  </si>
  <si>
    <t>Ireland</t>
  </si>
  <si>
    <t>Prisoners EU statistic:</t>
  </si>
  <si>
    <t>https://wp.unil.ch/space/files/2020/04/200405_FinalReport_SPACE_I_2019.pdf</t>
  </si>
  <si>
    <t>Country</t>
  </si>
  <si>
    <t>Total
number of
inmates
(including
pre-trial
detainees)
[Stock]</t>
  </si>
  <si>
    <t>Distribution of inmates by nationality</t>
  </si>
  <si>
    <t>National inmates</t>
  </si>
  <si>
    <t>Foreign inmates</t>
  </si>
  <si>
    <t>Inmates with
unknown
nationality / other</t>
  </si>
  <si>
    <t>Total</t>
  </si>
  <si>
    <t>distribution by legal status</t>
  </si>
  <si>
    <t>Distribution by</t>
  </si>
  <si>
    <t>residence status</t>
  </si>
  <si>
    <t>legal status</t>
  </si>
  <si>
    <t>not-serving a
final sentence
(detainees)</t>
  </si>
  <si>
    <t>sentenced
(prisoners)</t>
  </si>
  <si>
    <t>citizens of
member states of
the EU</t>
  </si>
  <si>
    <t>inmates with
legal resident
status in your
country</t>
  </si>
  <si>
    <t>not-serving a final
sentence
(detainees)</t>
  </si>
  <si>
    <t>Albania</t>
  </si>
  <si>
    <t>NAP</t>
  </si>
  <si>
    <t>Andorra</t>
  </si>
  <si>
    <t>Armenia</t>
  </si>
  <si>
    <t>NA</t>
  </si>
  <si>
    <t>Azerbaijan</t>
  </si>
  <si>
    <t>Croatia</t>
  </si>
  <si>
    <t>Cyprus</t>
  </si>
  <si>
    <t>Czech Rep.</t>
  </si>
  <si>
    <t>Denmark</t>
  </si>
  <si>
    <t>Estonia</t>
  </si>
  <si>
    <t>France</t>
  </si>
  <si>
    <t>Germany</t>
  </si>
  <si>
    <t>Greece</t>
  </si>
  <si>
    <t>Hungary</t>
  </si>
  <si>
    <t>Iceland</t>
  </si>
  <si>
    <t>Italy</t>
  </si>
  <si>
    <t>Latvia</t>
  </si>
  <si>
    <t>***</t>
  </si>
  <si>
    <t>Liechtenstein</t>
  </si>
  <si>
    <t>Lithuania</t>
  </si>
  <si>
    <t>Luxembourg</t>
  </si>
  <si>
    <t>Moldova</t>
  </si>
  <si>
    <t>Monaco</t>
  </si>
  <si>
    <t>Montenegro</t>
  </si>
  <si>
    <t>[240]</t>
  </si>
  <si>
    <t>[755]</t>
  </si>
  <si>
    <t>North Macedonia</t>
  </si>
  <si>
    <t>Poland</t>
  </si>
  <si>
    <t>Portugal</t>
  </si>
  <si>
    <t>Romania</t>
  </si>
  <si>
    <t>Russian Fed.</t>
  </si>
  <si>
    <t>San Marino</t>
  </si>
  <si>
    <t>Serbia (Republic of)</t>
  </si>
  <si>
    <t>Slovak Rep.</t>
  </si>
  <si>
    <t>Slovenia</t>
  </si>
  <si>
    <t>Spain (total)</t>
  </si>
  <si>
    <t>Spain (State Adm.)</t>
  </si>
  <si>
    <t>Spain (Catalonia)</t>
  </si>
  <si>
    <t>Turkey</t>
  </si>
  <si>
    <t>Ukraine</t>
  </si>
  <si>
    <t>UK: Engl. &amp; Wales</t>
  </si>
  <si>
    <t>UK: North. Ireland</t>
  </si>
  <si>
    <t>UK: Scotland</t>
  </si>
  <si>
    <t>Hybrid Metrics Profile - Prisoners</t>
  </si>
  <si>
    <t>Data Source: University Lausanne</t>
  </si>
  <si>
    <t>University of Lausanne</t>
  </si>
  <si>
    <t>Nations and their prisoners
(nationals and foreigners) absolutely</t>
  </si>
  <si>
    <t>Nations and their prisoners 
(nationals and foreigners) percentage</t>
  </si>
  <si>
    <t>NN</t>
  </si>
  <si>
    <t>Business Engineering Systems Vectortools / Performancevector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</si>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</sst>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0" fontId="3" fillId="0" borderId="0" xfId="0" applyFont="1" applyBorder="1"/>
    <xf numFmtId="3" fontId="3" fillId="0" borderId="0" xfId="0" applyNumberFormat="1" applyFont="1"/>
    <xf numFmtId="3" fontId="0" fillId="0" borderId="2" xfId="0" applyNumberFormat="1" applyBorder="1"/>
    <xf numFmtId="3" fontId="0" fillId="0" borderId="0" xfId="0" applyNumberFormat="1" applyBorder="1"/>
    <xf numFmtId="3" fontId="3" fillId="0" borderId="0" xfId="0" applyNumberFormat="1" applyFont="1" applyBorder="1"/>
    <xf numFmtId="3" fontId="0" fillId="0" borderId="0" xfId="0" applyNumberFormat="1" applyBorder="1" applyAlignment="1">
      <alignment textRotation="90" wrapText="1"/>
    </xf>
    <xf numFmtId="1" fontId="3" fillId="0" borderId="0" xfId="0" applyNumberFormat="1" applyFont="1"/>
    <xf numFmtId="1" fontId="2" fillId="0" borderId="0" xfId="0" applyNumberFormat="1" applyFont="1"/>
    <xf numFmtId="0" fontId="4" fillId="0" borderId="0" xfId="1"/>
    <xf numFmtId="4" fontId="3" fillId="0" borderId="0" xfId="0" applyNumberFormat="1" applyFont="1" applyAlignment="1">
      <alignment horizontal="center"/>
    </xf>
    <xf numFmtId="0" fontId="3" fillId="0" borderId="0" xfId="0" applyFont="1" applyAlignment="1"/>
    <xf numFmtId="4" fontId="2" fillId="0" borderId="0" xfId="0" applyNumberFormat="1" applyFont="1" applyAlignment="1"/>
    <xf numFmtId="4" fontId="3" fillId="0" borderId="0" xfId="0" applyNumberFormat="1" applyFont="1" applyAlignment="1"/>
    <xf numFmtId="0" fontId="3" fillId="0" borderId="0" xfId="0" applyFont="1" applyBorder="1" applyAlignment="1"/>
    <xf numFmtId="0" fontId="1" fillId="0" borderId="1" xfId="0" applyFont="1" applyBorder="1" applyAlignment="1"/>
    <xf numFmtId="0" fontId="3" fillId="0" borderId="2" xfId="0" quotePrefix="1" applyFont="1" applyBorder="1"/>
    <xf numFmtId="1" fontId="3" fillId="0" borderId="2" xfId="0" applyNumberFormat="1" applyFont="1" applyBorder="1" applyAlignment="1">
      <alignment horizontal="center"/>
    </xf>
    <xf numFmtId="0" fontId="3" fillId="0" borderId="2" xfId="0" quotePrefix="1" applyFont="1" applyBorder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1" fillId="0" borderId="4" xfId="0" applyNumberFormat="1" applyFont="1" applyBorder="1"/>
    <xf numFmtId="0" fontId="6" fillId="0" borderId="0" xfId="0" applyFont="1" applyBorder="1" applyAlignment="1"/>
    <xf numFmtId="0" fontId="7" fillId="0" borderId="0" xfId="0" applyFont="1"/>
    <xf numFmtId="3" fontId="7" fillId="0" borderId="0" xfId="0" applyNumberFormat="1" applyFont="1"/>
    <xf numFmtId="4" fontId="7" fillId="0" borderId="0" xfId="0" applyNumberFormat="1" applyFont="1"/>
    <xf numFmtId="1" fontId="7" fillId="0" borderId="0" xfId="0" applyNumberFormat="1" applyFont="1"/>
    <xf numFmtId="0" fontId="4" fillId="0" borderId="0" xfId="1" applyBorder="1"/>
    <xf numFmtId="0" fontId="0" fillId="0" borderId="0" xfId="0" quotePrefix="1"/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textRotation="90" wrapText="1"/>
    </xf>
    <xf numFmtId="0" fontId="8" fillId="0" borderId="2" xfId="0" applyFont="1" applyBorder="1" applyAlignment="1">
      <alignment vertical="center" wrapText="1"/>
    </xf>
    <xf numFmtId="3" fontId="4" fillId="0" borderId="0" xfId="1" applyNumberFormat="1"/>
    <xf numFmtId="3" fontId="3" fillId="0" borderId="0" xfId="0" applyNumberFormat="1" applyFont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vertical="center" wrapText="1"/>
    </xf>
    <xf numFmtId="3" fontId="10" fillId="0" borderId="5" xfId="0" applyNumberFormat="1" applyFont="1" applyBorder="1" applyAlignment="1">
      <alignment vertical="center" wrapText="1"/>
    </xf>
    <xf numFmtId="0" fontId="4" fillId="0" borderId="0" xfId="1" applyFill="1"/>
    <xf numFmtId="1" fontId="11" fillId="0" borderId="0" xfId="0" applyNumberFormat="1" applyFont="1"/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/>
    <xf numFmtId="3" fontId="3" fillId="0" borderId="2" xfId="0" applyNumberFormat="1" applyFont="1" applyBorder="1"/>
    <xf numFmtId="3" fontId="12" fillId="0" borderId="5" xfId="0" applyNumberFormat="1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Percentage!$C$4</c:f>
          <c:strCache>
            <c:ptCount val="1"/>
            <c:pt idx="0">
              <c:v>Nations and their prisoners 
(nationals and foreigners) percentage</c:v>
            </c:pt>
          </c:strCache>
        </c:strRef>
      </c:tx>
      <c:layout>
        <c:manualLayout>
          <c:xMode val="edge"/>
          <c:yMode val="edge"/>
          <c:x val="0.12739233479711781"/>
          <c:y val="2.7351048830420215E-2"/>
        </c:manualLayout>
      </c:layout>
      <c:overlay val="0"/>
      <c:txPr>
        <a:bodyPr/>
        <a:lstStyle/>
        <a:p>
          <a:pPr>
            <a:defRPr sz="20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1328376078649"/>
          <c:y val="0.12173331283139623"/>
          <c:w val="0.82152959399240144"/>
          <c:h val="0.47999418984650699"/>
        </c:manualLayout>
      </c:layout>
      <c:scatterChart>
        <c:scatterStyle val="lineMarker"/>
        <c:varyColors val="0"/>
        <c:ser>
          <c:idx val="0"/>
          <c:order val="0"/>
          <c:tx>
            <c:strRef>
              <c:f>Percentage!$C$5</c:f>
              <c:strCache>
                <c:ptCount val="1"/>
                <c:pt idx="0">
                  <c:v>Azerbaijan</c:v>
                </c:pt>
              </c:strCache>
            </c:strRef>
          </c:tx>
          <c:spPr>
            <a:ln>
              <a:solidFill>
                <a:srgbClr val="323264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Percentage!$I$5:$J$5</c:f>
              <c:numCache>
                <c:formatCode>0</c:formatCode>
                <c:ptCount val="2"/>
                <c:pt idx="0">
                  <c:v>0</c:v>
                </c:pt>
                <c:pt idx="1">
                  <c:v>97.887195400200781</c:v>
                </c:pt>
              </c:numCache>
            </c:numRef>
          </c:xVal>
          <c:yVal>
            <c:numRef>
              <c:f>Percentage!$K$5:$L$5</c:f>
              <c:numCache>
                <c:formatCode>0</c:formatCode>
                <c:ptCount val="2"/>
                <c:pt idx="0">
                  <c:v>0</c:v>
                </c:pt>
                <c:pt idx="1">
                  <c:v>2.1128045997992153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2C-4D84-84F5-456815E934DB}"/>
            </c:ext>
          </c:extLst>
        </c:ser>
        <c:ser>
          <c:idx val="1"/>
          <c:order val="1"/>
          <c:tx>
            <c:strRef>
              <c:f>Percentage!$C$6</c:f>
              <c:strCache>
                <c:ptCount val="1"/>
                <c:pt idx="0">
                  <c:v>Bulgaria</c:v>
                </c:pt>
              </c:strCache>
            </c:strRef>
          </c:tx>
          <c:spPr>
            <a:ln>
              <a:solidFill>
                <a:srgbClr val="963232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Percentage!$I$6:$J$6</c:f>
              <c:numCache>
                <c:formatCode>0</c:formatCode>
                <c:ptCount val="2"/>
                <c:pt idx="0">
                  <c:v>97.887195400200781</c:v>
                </c:pt>
                <c:pt idx="1">
                  <c:v>194.84674536001862</c:v>
                </c:pt>
              </c:numCache>
            </c:numRef>
          </c:xVal>
          <c:yVal>
            <c:numRef>
              <c:f>Percentage!$K$6:$L$6</c:f>
              <c:numCache>
                <c:formatCode>0</c:formatCode>
                <c:ptCount val="2"/>
                <c:pt idx="0">
                  <c:v>2.1128045997992153</c:v>
                </c:pt>
                <c:pt idx="1">
                  <c:v>5.153254639981375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2C-4D84-84F5-456815E934DB}"/>
            </c:ext>
          </c:extLst>
        </c:ser>
        <c:ser>
          <c:idx val="2"/>
          <c:order val="2"/>
          <c:tx>
            <c:strRef>
              <c:f>Percentage!$C$7</c:f>
              <c:strCache>
                <c:ptCount val="1"/>
                <c:pt idx="0">
                  <c:v>Croatia</c:v>
                </c:pt>
              </c:strCache>
            </c:strRef>
          </c:tx>
          <c:spPr>
            <a:ln>
              <a:solidFill>
                <a:srgbClr val="649632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Percentage!$I$7:$J$7</c:f>
              <c:numCache>
                <c:formatCode>0</c:formatCode>
                <c:ptCount val="2"/>
                <c:pt idx="0">
                  <c:v>194.84674536001862</c:v>
                </c:pt>
                <c:pt idx="1">
                  <c:v>282.75473416946841</c:v>
                </c:pt>
              </c:numCache>
            </c:numRef>
          </c:xVal>
          <c:yVal>
            <c:numRef>
              <c:f>Percentage!$K$7:$L$7</c:f>
              <c:numCache>
                <c:formatCode>0</c:formatCode>
                <c:ptCount val="2"/>
                <c:pt idx="0">
                  <c:v>5.153254639981375</c:v>
                </c:pt>
                <c:pt idx="1">
                  <c:v>17.245265830531579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2C-4D84-84F5-456815E934DB}"/>
            </c:ext>
          </c:extLst>
        </c:ser>
        <c:ser>
          <c:idx val="3"/>
          <c:order val="3"/>
          <c:tx>
            <c:strRef>
              <c:f>Percentage!$C$8</c:f>
              <c:strCache>
                <c:ptCount val="1"/>
                <c:pt idx="0">
                  <c:v>Czech Rep.</c:v>
                </c:pt>
              </c:strCache>
            </c:strRef>
          </c:tx>
          <c:spPr>
            <a:ln>
              <a:solidFill>
                <a:srgbClr val="644B7D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Percentage!$I$8:$J$8</c:f>
              <c:numCache>
                <c:formatCode>0</c:formatCode>
                <c:ptCount val="2"/>
                <c:pt idx="0">
                  <c:v>282.75473416946841</c:v>
                </c:pt>
                <c:pt idx="1">
                  <c:v>374.56082398733002</c:v>
                </c:pt>
              </c:numCache>
            </c:numRef>
          </c:xVal>
          <c:yVal>
            <c:numRef>
              <c:f>Percentage!$K$8:$L$8</c:f>
              <c:numCache>
                <c:formatCode>0</c:formatCode>
                <c:ptCount val="2"/>
                <c:pt idx="0">
                  <c:v>17.245265830531579</c:v>
                </c:pt>
                <c:pt idx="1">
                  <c:v>25.439176012669968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2C-4D84-84F5-456815E934DB}"/>
            </c:ext>
          </c:extLst>
        </c:ser>
        <c:ser>
          <c:idx val="4"/>
          <c:order val="4"/>
          <c:tx>
            <c:strRef>
              <c:f>Percentage!$C$9</c:f>
              <c:strCache>
                <c:ptCount val="1"/>
                <c:pt idx="0">
                  <c:v>Denmark</c:v>
                </c:pt>
              </c:strCache>
            </c:strRef>
          </c:tx>
          <c:spPr>
            <a:ln>
              <a:solidFill>
                <a:srgbClr val="327D96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Percentage!$I$9:$J$9</c:f>
              <c:numCache>
                <c:formatCode>0</c:formatCode>
                <c:ptCount val="2"/>
                <c:pt idx="0">
                  <c:v>374.56082398733002</c:v>
                </c:pt>
                <c:pt idx="1">
                  <c:v>446.40693940076994</c:v>
                </c:pt>
              </c:numCache>
            </c:numRef>
          </c:xVal>
          <c:yVal>
            <c:numRef>
              <c:f>Percentage!$K$9:$L$9</c:f>
              <c:numCache>
                <c:formatCode>0</c:formatCode>
                <c:ptCount val="2"/>
                <c:pt idx="0">
                  <c:v>25.439176012669968</c:v>
                </c:pt>
                <c:pt idx="1">
                  <c:v>53.593060599230043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2C-4D84-84F5-456815E934DB}"/>
            </c:ext>
          </c:extLst>
        </c:ser>
        <c:ser>
          <c:idx val="5"/>
          <c:order val="5"/>
          <c:tx>
            <c:strRef>
              <c:f>Percentage!$C$10</c:f>
              <c:strCache>
                <c:ptCount val="1"/>
                <c:pt idx="0">
                  <c:v>Estonia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Percentage!$I$10:$J$10</c:f>
              <c:numCache>
                <c:formatCode>0</c:formatCode>
                <c:ptCount val="2"/>
                <c:pt idx="0">
                  <c:v>446.40693940076994</c:v>
                </c:pt>
                <c:pt idx="1">
                  <c:v>511.26729788347109</c:v>
                </c:pt>
              </c:numCache>
            </c:numRef>
          </c:xVal>
          <c:yVal>
            <c:numRef>
              <c:f>Percentage!$K$10:$L$10</c:f>
              <c:numCache>
                <c:formatCode>0</c:formatCode>
                <c:ptCount val="2"/>
                <c:pt idx="0">
                  <c:v>53.593060599230043</c:v>
                </c:pt>
                <c:pt idx="1">
                  <c:v>88.732702116528912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2C-4D84-84F5-456815E934DB}"/>
            </c:ext>
          </c:extLst>
        </c:ser>
        <c:ser>
          <c:idx val="6"/>
          <c:order val="6"/>
          <c:tx>
            <c:strRef>
              <c:f>Percentage!$C$11</c:f>
              <c:strCache>
                <c:ptCount val="1"/>
                <c:pt idx="0">
                  <c:v>Finland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Percentage!$I$11:$J$11</c:f>
              <c:numCache>
                <c:formatCode>0</c:formatCode>
                <c:ptCount val="2"/>
                <c:pt idx="0">
                  <c:v>511.26729788347109</c:v>
                </c:pt>
                <c:pt idx="1">
                  <c:v>593.399757854359</c:v>
                </c:pt>
              </c:numCache>
            </c:numRef>
          </c:xVal>
          <c:yVal>
            <c:numRef>
              <c:f>Percentage!$K$11:$L$11</c:f>
              <c:numCache>
                <c:formatCode>0</c:formatCode>
                <c:ptCount val="2"/>
                <c:pt idx="0">
                  <c:v>88.732702116528912</c:v>
                </c:pt>
                <c:pt idx="1">
                  <c:v>106.60024214564099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2C-4D84-84F5-456815E934DB}"/>
            </c:ext>
          </c:extLst>
        </c:ser>
        <c:ser>
          <c:idx val="7"/>
          <c:order val="7"/>
          <c:tx>
            <c:strRef>
              <c:f>Percentage!$C$12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Percentage!$I$12:$J$12</c:f>
              <c:numCache>
                <c:formatCode>0</c:formatCode>
                <c:ptCount val="2"/>
                <c:pt idx="0">
                  <c:v>593.399757854359</c:v>
                </c:pt>
                <c:pt idx="1">
                  <c:v>670.34633145660848</c:v>
                </c:pt>
              </c:numCache>
            </c:numRef>
          </c:xVal>
          <c:yVal>
            <c:numRef>
              <c:f>Percentage!$K$12:$L$12</c:f>
              <c:numCache>
                <c:formatCode>0</c:formatCode>
                <c:ptCount val="2"/>
                <c:pt idx="0">
                  <c:v>106.60024214564099</c:v>
                </c:pt>
                <c:pt idx="1">
                  <c:v>129.65366854339146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2C-4D84-84F5-456815E934DB}"/>
            </c:ext>
          </c:extLst>
        </c:ser>
        <c:ser>
          <c:idx val="8"/>
          <c:order val="8"/>
          <c:tx>
            <c:strRef>
              <c:f>Percentage!$C$13</c:f>
              <c:strCache>
                <c:ptCount val="1"/>
                <c:pt idx="0">
                  <c:v>Greece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Percentage!$I$13:$J$13</c:f>
              <c:numCache>
                <c:formatCode>0</c:formatCode>
                <c:ptCount val="2"/>
                <c:pt idx="0">
                  <c:v>670.34633145660848</c:v>
                </c:pt>
                <c:pt idx="1">
                  <c:v>715.44196888240708</c:v>
                </c:pt>
              </c:numCache>
            </c:numRef>
          </c:xVal>
          <c:yVal>
            <c:numRef>
              <c:f>Percentage!$K$13:$L$13</c:f>
              <c:numCache>
                <c:formatCode>0</c:formatCode>
                <c:ptCount val="2"/>
                <c:pt idx="0">
                  <c:v>129.65366854339146</c:v>
                </c:pt>
                <c:pt idx="1">
                  <c:v>184.55803111759292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2C-4D84-84F5-456815E934DB}"/>
            </c:ext>
          </c:extLst>
        </c:ser>
        <c:ser>
          <c:idx val="9"/>
          <c:order val="9"/>
          <c:tx>
            <c:strRef>
              <c:f>Percentage!$C$14</c:f>
              <c:strCache>
                <c:ptCount val="1"/>
                <c:pt idx="0">
                  <c:v>Hungary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Percentage!$I$14:$J$14</c:f>
              <c:numCache>
                <c:formatCode>0</c:formatCode>
                <c:ptCount val="2"/>
                <c:pt idx="0">
                  <c:v>715.44196888240708</c:v>
                </c:pt>
                <c:pt idx="1">
                  <c:v>810.88882878578875</c:v>
                </c:pt>
              </c:numCache>
            </c:numRef>
          </c:xVal>
          <c:yVal>
            <c:numRef>
              <c:f>Percentage!$K$14:$L$14</c:f>
              <c:numCache>
                <c:formatCode>0</c:formatCode>
                <c:ptCount val="2"/>
                <c:pt idx="0">
                  <c:v>184.55803111759292</c:v>
                </c:pt>
                <c:pt idx="1">
                  <c:v>189.11117121421128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82C-4D84-84F5-456815E934DB}"/>
            </c:ext>
          </c:extLst>
        </c:ser>
        <c:ser>
          <c:idx val="37"/>
          <c:order val="10"/>
          <c:tx>
            <c:strRef>
              <c:f>Percentage!$C$15</c:f>
              <c:strCache>
                <c:ptCount val="1"/>
                <c:pt idx="0">
                  <c:v>Ireland</c:v>
                </c:pt>
              </c:strCache>
            </c:strRef>
          </c:tx>
          <c:spPr>
            <a:ln>
              <a:solidFill>
                <a:srgbClr val="00B050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Percentage!$I$15:$J$15</c:f>
              <c:numCache>
                <c:formatCode>0</c:formatCode>
                <c:ptCount val="2"/>
                <c:pt idx="0">
                  <c:v>810.88882878578875</c:v>
                </c:pt>
                <c:pt idx="1">
                  <c:v>897.2558887908101</c:v>
                </c:pt>
              </c:numCache>
            </c:numRef>
          </c:xVal>
          <c:yVal>
            <c:numRef>
              <c:f>Percentage!$K$15:$L$15</c:f>
              <c:numCache>
                <c:formatCode>0</c:formatCode>
                <c:ptCount val="2"/>
                <c:pt idx="0">
                  <c:v>189.11117121421128</c:v>
                </c:pt>
                <c:pt idx="1">
                  <c:v>202.74411120918995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82C-4D84-84F5-456815E934DB}"/>
            </c:ext>
          </c:extLst>
        </c:ser>
        <c:ser>
          <c:idx val="38"/>
          <c:order val="11"/>
          <c:tx>
            <c:strRef>
              <c:f>Percentage!$C$16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rgbClr val="FFC000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Percentage!$I$16:$J$16</c:f>
              <c:numCache>
                <c:formatCode>0</c:formatCode>
                <c:ptCount val="2"/>
                <c:pt idx="0">
                  <c:v>897.2558887908101</c:v>
                </c:pt>
                <c:pt idx="1">
                  <c:v>963.47792621284748</c:v>
                </c:pt>
              </c:numCache>
            </c:numRef>
          </c:xVal>
          <c:yVal>
            <c:numRef>
              <c:f>Percentage!$K$16:$L$16</c:f>
              <c:numCache>
                <c:formatCode>0</c:formatCode>
                <c:ptCount val="2"/>
                <c:pt idx="0">
                  <c:v>202.74411120918995</c:v>
                </c:pt>
                <c:pt idx="1">
                  <c:v>236.52207378715252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82C-4D84-84F5-456815E934DB}"/>
            </c:ext>
          </c:extLst>
        </c:ser>
        <c:ser>
          <c:idx val="39"/>
          <c:order val="12"/>
          <c:tx>
            <c:strRef>
              <c:f>Percentage!$C$17</c:f>
              <c:strCache>
                <c:ptCount val="1"/>
                <c:pt idx="0">
                  <c:v>Lithuania</c:v>
                </c:pt>
              </c:strCache>
            </c:strRef>
          </c:tx>
          <c:spPr>
            <a:ln>
              <a:solidFill>
                <a:srgbClr val="FF00FF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Percentage!$I$17:$J$17</c:f>
              <c:numCache>
                <c:formatCode>0</c:formatCode>
                <c:ptCount val="2"/>
                <c:pt idx="0">
                  <c:v>963.47792621284748</c:v>
                </c:pt>
                <c:pt idx="1">
                  <c:v>1061.5504011550217</c:v>
                </c:pt>
              </c:numCache>
            </c:numRef>
          </c:xVal>
          <c:yVal>
            <c:numRef>
              <c:f>Percentage!$K$17:$L$17</c:f>
              <c:numCache>
                <c:formatCode>0</c:formatCode>
                <c:ptCount val="2"/>
                <c:pt idx="0">
                  <c:v>236.52207378715252</c:v>
                </c:pt>
                <c:pt idx="1">
                  <c:v>238.44959884497828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82C-4D84-84F5-456815E934DB}"/>
            </c:ext>
          </c:extLst>
        </c:ser>
        <c:ser>
          <c:idx val="40"/>
          <c:order val="13"/>
          <c:tx>
            <c:strRef>
              <c:f>Percentage!$C$18</c:f>
              <c:strCache>
                <c:ptCount val="1"/>
                <c:pt idx="0">
                  <c:v>Moldova</c:v>
                </c:pt>
              </c:strCache>
            </c:strRef>
          </c:tx>
          <c:spPr>
            <a:ln>
              <a:solidFill>
                <a:srgbClr val="0066CC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Percentage!$I$18:$J$18</c:f>
              <c:numCache>
                <c:formatCode>0</c:formatCode>
                <c:ptCount val="2"/>
                <c:pt idx="0">
                  <c:v>1061.5504011550217</c:v>
                </c:pt>
                <c:pt idx="1">
                  <c:v>1160.3057659618887</c:v>
                </c:pt>
              </c:numCache>
            </c:numRef>
          </c:xVal>
          <c:yVal>
            <c:numRef>
              <c:f>Percentage!$K$18:$L$18</c:f>
              <c:numCache>
                <c:formatCode>0</c:formatCode>
                <c:ptCount val="2"/>
                <c:pt idx="0">
                  <c:v>238.44959884497828</c:v>
                </c:pt>
                <c:pt idx="1">
                  <c:v>239.69423403811132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82C-4D84-84F5-456815E934DB}"/>
            </c:ext>
          </c:extLst>
        </c:ser>
        <c:ser>
          <c:idx val="41"/>
          <c:order val="14"/>
          <c:tx>
            <c:strRef>
              <c:f>Percentage!$C$19</c:f>
              <c:strCache>
                <c:ptCount val="1"/>
                <c:pt idx="0">
                  <c:v>Netherlands</c:v>
                </c:pt>
              </c:strCache>
            </c:strRef>
          </c:tx>
          <c:spPr>
            <a:ln>
              <a:solidFill>
                <a:srgbClr val="33CC33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Percentage!$I$19:$J$19</c:f>
              <c:numCache>
                <c:formatCode>0</c:formatCode>
                <c:ptCount val="2"/>
                <c:pt idx="0">
                  <c:v>1160.3057659618887</c:v>
                </c:pt>
                <c:pt idx="1">
                  <c:v>1237.1641685046961</c:v>
                </c:pt>
              </c:numCache>
            </c:numRef>
          </c:xVal>
          <c:yVal>
            <c:numRef>
              <c:f>Percentage!$K$19:$L$19</c:f>
              <c:numCache>
                <c:formatCode>0</c:formatCode>
                <c:ptCount val="2"/>
                <c:pt idx="0">
                  <c:v>239.69423403811132</c:v>
                </c:pt>
                <c:pt idx="1">
                  <c:v>262.83583149530398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82C-4D84-84F5-456815E934DB}"/>
            </c:ext>
          </c:extLst>
        </c:ser>
        <c:ser>
          <c:idx val="42"/>
          <c:order val="15"/>
          <c:tx>
            <c:strRef>
              <c:f>Percentage!$C$20</c:f>
              <c:strCache>
                <c:ptCount val="1"/>
                <c:pt idx="0">
                  <c:v>North Macedonia</c:v>
                </c:pt>
              </c:strCache>
            </c:strRef>
          </c:tx>
          <c:spPr>
            <a:ln>
              <a:solidFill>
                <a:srgbClr val="FFFF00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Percentage!$I$20:$J$20</c:f>
              <c:numCache>
                <c:formatCode>0</c:formatCode>
                <c:ptCount val="2"/>
                <c:pt idx="0">
                  <c:v>1237.1641685046961</c:v>
                </c:pt>
                <c:pt idx="1">
                  <c:v>1330.4477505942484</c:v>
                </c:pt>
              </c:numCache>
            </c:numRef>
          </c:xVal>
          <c:yVal>
            <c:numRef>
              <c:f>Percentage!$K$20:$L$20</c:f>
              <c:numCache>
                <c:formatCode>0</c:formatCode>
                <c:ptCount val="2"/>
                <c:pt idx="0">
                  <c:v>262.83583149530398</c:v>
                </c:pt>
                <c:pt idx="1">
                  <c:v>269.55224940575175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82C-4D84-84F5-456815E934DB}"/>
            </c:ext>
          </c:extLst>
        </c:ser>
        <c:ser>
          <c:idx val="43"/>
          <c:order val="16"/>
          <c:tx>
            <c:strRef>
              <c:f>Percentage!$C$21</c:f>
              <c:strCache>
                <c:ptCount val="1"/>
                <c:pt idx="0">
                  <c:v>Norway</c:v>
                </c:pt>
              </c:strCache>
            </c:strRef>
          </c:tx>
          <c:spPr>
            <a:ln>
              <a:solidFill>
                <a:srgbClr val="7030A0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Percentage!$I$21:$J$21</c:f>
              <c:numCache>
                <c:formatCode>0</c:formatCode>
                <c:ptCount val="2"/>
                <c:pt idx="0">
                  <c:v>1330.4477505942484</c:v>
                </c:pt>
                <c:pt idx="1">
                  <c:v>1399.3662507491911</c:v>
                </c:pt>
              </c:numCache>
            </c:numRef>
          </c:xVal>
          <c:yVal>
            <c:numRef>
              <c:f>Percentage!$K$21:$L$21</c:f>
              <c:numCache>
                <c:formatCode>0</c:formatCode>
                <c:ptCount val="2"/>
                <c:pt idx="0">
                  <c:v>269.55224940575175</c:v>
                </c:pt>
                <c:pt idx="1">
                  <c:v>300.6337492508091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82C-4D84-84F5-456815E934DB}"/>
            </c:ext>
          </c:extLst>
        </c:ser>
        <c:ser>
          <c:idx val="44"/>
          <c:order val="17"/>
          <c:tx>
            <c:strRef>
              <c:f>Percentage!$C$22</c:f>
              <c:strCache>
                <c:ptCount val="1"/>
                <c:pt idx="0">
                  <c:v>Poland</c:v>
                </c:pt>
              </c:strCache>
            </c:strRef>
          </c:tx>
          <c:spPr>
            <a:ln>
              <a:solidFill>
                <a:srgbClr val="CC0000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Percentage!$I$22:$J$22</c:f>
              <c:numCache>
                <c:formatCode>0</c:formatCode>
                <c:ptCount val="2"/>
                <c:pt idx="0">
                  <c:v>1399.3662507491911</c:v>
                </c:pt>
                <c:pt idx="1">
                  <c:v>1497.9300422288875</c:v>
                </c:pt>
              </c:numCache>
            </c:numRef>
          </c:xVal>
          <c:yVal>
            <c:numRef>
              <c:f>Percentage!$K$22:$L$22</c:f>
              <c:numCache>
                <c:formatCode>0</c:formatCode>
                <c:ptCount val="2"/>
                <c:pt idx="0">
                  <c:v>300.6337492508091</c:v>
                </c:pt>
                <c:pt idx="1">
                  <c:v>302.06995777111268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82C-4D84-84F5-456815E934DB}"/>
            </c:ext>
          </c:extLst>
        </c:ser>
        <c:ser>
          <c:idx val="45"/>
          <c:order val="18"/>
          <c:tx>
            <c:strRef>
              <c:f>Percentage!$C$23</c:f>
              <c:strCache>
                <c:ptCount val="1"/>
                <c:pt idx="0">
                  <c:v>Portugal</c:v>
                </c:pt>
              </c:strCache>
            </c:strRef>
          </c:tx>
          <c:spPr>
            <a:ln>
              <a:solidFill>
                <a:srgbClr val="00FFCC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Percentage!$I$23:$J$23</c:f>
              <c:numCache>
                <c:formatCode>0</c:formatCode>
                <c:ptCount val="2"/>
                <c:pt idx="0">
                  <c:v>1497.9300422288875</c:v>
                </c:pt>
                <c:pt idx="1">
                  <c:v>1582.7516789740496</c:v>
                </c:pt>
              </c:numCache>
            </c:numRef>
          </c:xVal>
          <c:yVal>
            <c:numRef>
              <c:f>Percentage!$K$23:$L$23</c:f>
              <c:numCache>
                <c:formatCode>0</c:formatCode>
                <c:ptCount val="2"/>
                <c:pt idx="0">
                  <c:v>302.06995777111268</c:v>
                </c:pt>
                <c:pt idx="1">
                  <c:v>317.24832102595064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82C-4D84-84F5-456815E934DB}"/>
            </c:ext>
          </c:extLst>
        </c:ser>
        <c:ser>
          <c:idx val="46"/>
          <c:order val="19"/>
          <c:tx>
            <c:strRef>
              <c:f>Percentage!$C$24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rgbClr val="333399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Percentage!$I$24:$J$24</c:f>
              <c:numCache>
                <c:formatCode>0</c:formatCode>
                <c:ptCount val="2"/>
                <c:pt idx="0">
                  <c:v>1582.7516789740496</c:v>
                </c:pt>
                <c:pt idx="1">
                  <c:v>1681.5529164063776</c:v>
                </c:pt>
              </c:numCache>
            </c:numRef>
          </c:xVal>
          <c:yVal>
            <c:numRef>
              <c:f>Percentage!$K$24:$L$24</c:f>
              <c:numCache>
                <c:formatCode>0</c:formatCode>
                <c:ptCount val="2"/>
                <c:pt idx="0">
                  <c:v>317.24832102595064</c:v>
                </c:pt>
                <c:pt idx="1">
                  <c:v>318.44708359362272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82C-4D84-84F5-456815E934DB}"/>
            </c:ext>
          </c:extLst>
        </c:ser>
        <c:ser>
          <c:idx val="47"/>
          <c:order val="20"/>
          <c:tx>
            <c:strRef>
              <c:f>Percentage!$C$25</c:f>
              <c:strCache>
                <c:ptCount val="1"/>
                <c:pt idx="0">
                  <c:v>Russian Fed.</c:v>
                </c:pt>
              </c:strCache>
            </c:strRef>
          </c:tx>
          <c:spPr>
            <a:ln>
              <a:solidFill>
                <a:srgbClr val="808000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Percentage!$I$25:$J$25</c:f>
              <c:numCache>
                <c:formatCode>0</c:formatCode>
                <c:ptCount val="2"/>
                <c:pt idx="0">
                  <c:v>1681.5529164063776</c:v>
                </c:pt>
                <c:pt idx="1">
                  <c:v>1775.3707250098798</c:v>
                </c:pt>
              </c:numCache>
            </c:numRef>
          </c:xVal>
          <c:yVal>
            <c:numRef>
              <c:f>Percentage!$K$25:$L$25</c:f>
              <c:numCache>
                <c:formatCode>0</c:formatCode>
                <c:ptCount val="2"/>
                <c:pt idx="0">
                  <c:v>318.44708359362272</c:v>
                </c:pt>
                <c:pt idx="1">
                  <c:v>324.62927499012039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82C-4D84-84F5-456815E934DB}"/>
            </c:ext>
          </c:extLst>
        </c:ser>
        <c:ser>
          <c:idx val="48"/>
          <c:order val="21"/>
          <c:tx>
            <c:strRef>
              <c:f>Percentage!$C$26</c:f>
              <c:strCache>
                <c:ptCount val="1"/>
                <c:pt idx="0">
                  <c:v>Serbia (Republic of)</c:v>
                </c:pt>
              </c:strCache>
            </c:strRef>
          </c:tx>
          <c:spPr>
            <a:ln>
              <a:solidFill>
                <a:srgbClr val="00FF00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Percentage!$I$26:$J$26</c:f>
              <c:numCache>
                <c:formatCode>0</c:formatCode>
                <c:ptCount val="2"/>
                <c:pt idx="0">
                  <c:v>1775.3707250098798</c:v>
                </c:pt>
                <c:pt idx="1">
                  <c:v>1872.4547099238712</c:v>
                </c:pt>
              </c:numCache>
            </c:numRef>
          </c:xVal>
          <c:yVal>
            <c:numRef>
              <c:f>Percentage!$K$26:$L$26</c:f>
              <c:numCache>
                <c:formatCode>0</c:formatCode>
                <c:ptCount val="2"/>
                <c:pt idx="0">
                  <c:v>324.62927499012039</c:v>
                </c:pt>
                <c:pt idx="1">
                  <c:v>327.54529007612905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82C-4D84-84F5-456815E934DB}"/>
            </c:ext>
          </c:extLst>
        </c:ser>
        <c:ser>
          <c:idx val="49"/>
          <c:order val="22"/>
          <c:tx>
            <c:strRef>
              <c:f>Percentage!$C$27</c:f>
              <c:strCache>
                <c:ptCount val="1"/>
                <c:pt idx="0">
                  <c:v>Slovak Rep.</c:v>
                </c:pt>
              </c:strCache>
            </c:strRef>
          </c:tx>
          <c:spPr>
            <a:ln>
              <a:solidFill>
                <a:srgbClr val="FF9900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Percentage!$I$27:$J$27</c:f>
              <c:numCache>
                <c:formatCode>0</c:formatCode>
                <c:ptCount val="2"/>
                <c:pt idx="0">
                  <c:v>1872.4547099238712</c:v>
                </c:pt>
                <c:pt idx="1">
                  <c:v>1970.4244010060549</c:v>
                </c:pt>
              </c:numCache>
            </c:numRef>
          </c:xVal>
          <c:yVal>
            <c:numRef>
              <c:f>Percentage!$K$27:$L$27</c:f>
              <c:numCache>
                <c:formatCode>0</c:formatCode>
                <c:ptCount val="2"/>
                <c:pt idx="0">
                  <c:v>327.54529007612905</c:v>
                </c:pt>
                <c:pt idx="1">
                  <c:v>329.57559899394528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82C-4D84-84F5-456815E934DB}"/>
            </c:ext>
          </c:extLst>
        </c:ser>
        <c:ser>
          <c:idx val="50"/>
          <c:order val="23"/>
          <c:tx>
            <c:strRef>
              <c:f>Percentage!$C$28</c:f>
              <c:strCache>
                <c:ptCount val="1"/>
                <c:pt idx="0">
                  <c:v>Slovenia</c:v>
                </c:pt>
              </c:strCache>
            </c:strRef>
          </c:tx>
          <c:spPr>
            <a:ln>
              <a:solidFill>
                <a:srgbClr val="FF5050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Percentage!$I$28:$J$28</c:f>
              <c:numCache>
                <c:formatCode>0</c:formatCode>
                <c:ptCount val="2"/>
                <c:pt idx="0">
                  <c:v>1970.4244010060549</c:v>
                </c:pt>
                <c:pt idx="1">
                  <c:v>2050.2954611779746</c:v>
                </c:pt>
              </c:numCache>
            </c:numRef>
          </c:xVal>
          <c:yVal>
            <c:numRef>
              <c:f>Percentage!$K$28:$L$28</c:f>
              <c:numCache>
                <c:formatCode>0</c:formatCode>
                <c:ptCount val="2"/>
                <c:pt idx="0">
                  <c:v>329.57559899394528</c:v>
                </c:pt>
                <c:pt idx="1">
                  <c:v>349.70453882202548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82C-4D84-84F5-456815E934DB}"/>
            </c:ext>
          </c:extLst>
        </c:ser>
        <c:ser>
          <c:idx val="51"/>
          <c:order val="24"/>
          <c:tx>
            <c:strRef>
              <c:f>Percentage!$C$29</c:f>
              <c:strCache>
                <c:ptCount val="1"/>
                <c:pt idx="0">
                  <c:v>Spain (total)</c:v>
                </c:pt>
              </c:strCache>
            </c:strRef>
          </c:tx>
          <c:spPr>
            <a:ln>
              <a:solidFill>
                <a:srgbClr val="FF33CC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Percentage!$I$29:$J$29</c:f>
              <c:numCache>
                <c:formatCode>0</c:formatCode>
                <c:ptCount val="2"/>
                <c:pt idx="0">
                  <c:v>2050.2954611779746</c:v>
                </c:pt>
                <c:pt idx="1">
                  <c:v>2122.216184098138</c:v>
                </c:pt>
              </c:numCache>
            </c:numRef>
          </c:xVal>
          <c:yVal>
            <c:numRef>
              <c:f>Percentage!$K$29:$L$29</c:f>
              <c:numCache>
                <c:formatCode>0</c:formatCode>
                <c:ptCount val="2"/>
                <c:pt idx="0">
                  <c:v>349.70453882202548</c:v>
                </c:pt>
                <c:pt idx="1">
                  <c:v>377.78381590186206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82C-4D84-84F5-456815E934DB}"/>
            </c:ext>
          </c:extLst>
        </c:ser>
        <c:ser>
          <c:idx val="52"/>
          <c:order val="25"/>
          <c:tx>
            <c:strRef>
              <c:f>Percentage!$C$30</c:f>
              <c:strCache>
                <c:ptCount val="1"/>
                <c:pt idx="0">
                  <c:v>Spain (State Adm.)</c:v>
                </c:pt>
              </c:strCache>
            </c:strRef>
          </c:tx>
          <c:spPr>
            <a:ln>
              <a:solidFill>
                <a:srgbClr val="0000CC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Percentage!$I$30:$J$30</c:f>
              <c:numCache>
                <c:formatCode>0</c:formatCode>
                <c:ptCount val="2"/>
                <c:pt idx="0">
                  <c:v>2122.216184098138</c:v>
                </c:pt>
                <c:pt idx="1">
                  <c:v>2196.9138842482998</c:v>
                </c:pt>
              </c:numCache>
            </c:numRef>
          </c:xVal>
          <c:yVal>
            <c:numRef>
              <c:f>Percentage!$K$30:$L$30</c:f>
              <c:numCache>
                <c:formatCode>0</c:formatCode>
                <c:ptCount val="2"/>
                <c:pt idx="0">
                  <c:v>377.78381590186206</c:v>
                </c:pt>
                <c:pt idx="1">
                  <c:v>403.08611575170005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82C-4D84-84F5-456815E934DB}"/>
            </c:ext>
          </c:extLst>
        </c:ser>
        <c:ser>
          <c:idx val="10"/>
          <c:order val="26"/>
          <c:tx>
            <c:strRef>
              <c:f>Percentage!$C$31</c:f>
              <c:strCache>
                <c:ptCount val="1"/>
                <c:pt idx="0">
                  <c:v>Spain (Catalonia)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Percentage!$I$31:$J$31</c:f>
              <c:numCache>
                <c:formatCode>0</c:formatCode>
                <c:ptCount val="2"/>
                <c:pt idx="0">
                  <c:v>2196.9138842482998</c:v>
                </c:pt>
                <c:pt idx="1">
                  <c:v>2252.0446929927748</c:v>
                </c:pt>
              </c:numCache>
            </c:numRef>
          </c:xVal>
          <c:yVal>
            <c:numRef>
              <c:f>Percentage!$K$31:$L$31</c:f>
              <c:numCache>
                <c:formatCode>0</c:formatCode>
                <c:ptCount val="2"/>
                <c:pt idx="0">
                  <c:v>403.08611575170005</c:v>
                </c:pt>
                <c:pt idx="1">
                  <c:v>447.95530700722509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82C-4D84-84F5-456815E934DB}"/>
            </c:ext>
          </c:extLst>
        </c:ser>
        <c:ser>
          <c:idx val="11"/>
          <c:order val="27"/>
          <c:tx>
            <c:strRef>
              <c:f>Percentage!$C$32</c:f>
              <c:strCache>
                <c:ptCount val="1"/>
                <c:pt idx="0">
                  <c:v>Switzerland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Percentage!$I$32:$J$32</c:f>
              <c:numCache>
                <c:formatCode>0</c:formatCode>
                <c:ptCount val="2"/>
                <c:pt idx="0">
                  <c:v>2252.0446929927748</c:v>
                </c:pt>
                <c:pt idx="1">
                  <c:v>2279.9000869147108</c:v>
                </c:pt>
              </c:numCache>
            </c:numRef>
          </c:xVal>
          <c:yVal>
            <c:numRef>
              <c:f>Percentage!$K$32:$L$32</c:f>
              <c:numCache>
                <c:formatCode>0</c:formatCode>
                <c:ptCount val="2"/>
                <c:pt idx="0">
                  <c:v>447.95530700722509</c:v>
                </c:pt>
                <c:pt idx="1">
                  <c:v>520.09991308528936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82C-4D84-84F5-456815E934DB}"/>
            </c:ext>
          </c:extLst>
        </c:ser>
        <c:ser>
          <c:idx val="12"/>
          <c:order val="28"/>
          <c:tx>
            <c:strRef>
              <c:f>Percentage!$C$33</c:f>
              <c:strCache>
                <c:ptCount val="1"/>
                <c:pt idx="0">
                  <c:v>Turkey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Percentage!$I$33:$J$33</c:f>
              <c:numCache>
                <c:formatCode>0</c:formatCode>
                <c:ptCount val="2"/>
                <c:pt idx="0">
                  <c:v>2279.9000869147108</c:v>
                </c:pt>
                <c:pt idx="1">
                  <c:v>2376.6403373168514</c:v>
                </c:pt>
              </c:numCache>
            </c:numRef>
          </c:xVal>
          <c:yVal>
            <c:numRef>
              <c:f>Percentage!$K$33:$L$33</c:f>
              <c:numCache>
                <c:formatCode>0</c:formatCode>
                <c:ptCount val="2"/>
                <c:pt idx="0">
                  <c:v>520.09991308528936</c:v>
                </c:pt>
                <c:pt idx="1">
                  <c:v>523.3596626831486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82C-4D84-84F5-456815E934DB}"/>
            </c:ext>
          </c:extLst>
        </c:ser>
        <c:ser>
          <c:idx val="13"/>
          <c:order val="29"/>
          <c:tx>
            <c:strRef>
              <c:f>Percentage!$C$34</c:f>
              <c:strCache>
                <c:ptCount val="1"/>
                <c:pt idx="0">
                  <c:v>UK: Engl. &amp; Wales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Percentage!$I$34:$J$34</c:f>
              <c:numCache>
                <c:formatCode>0</c:formatCode>
                <c:ptCount val="2"/>
                <c:pt idx="0">
                  <c:v>2376.6403373168514</c:v>
                </c:pt>
                <c:pt idx="1">
                  <c:v>2465.5594308523796</c:v>
                </c:pt>
              </c:numCache>
            </c:numRef>
          </c:xVal>
          <c:yVal>
            <c:numRef>
              <c:f>Percentage!$K$34:$L$34</c:f>
              <c:numCache>
                <c:formatCode>0</c:formatCode>
                <c:ptCount val="2"/>
                <c:pt idx="0">
                  <c:v>523.3596626831486</c:v>
                </c:pt>
                <c:pt idx="1">
                  <c:v>534.44056914762018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82C-4D84-84F5-456815E934DB}"/>
            </c:ext>
          </c:extLst>
        </c:ser>
        <c:ser>
          <c:idx val="14"/>
          <c:order val="30"/>
          <c:tx>
            <c:strRef>
              <c:f>Percentage!$C$35</c:f>
              <c:strCache>
                <c:ptCount val="1"/>
                <c:pt idx="0">
                  <c:v>UK: North. Ireland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Percentage!$I$35:$J$35</c:f>
              <c:numCache>
                <c:formatCode>0</c:formatCode>
                <c:ptCount val="2"/>
                <c:pt idx="0">
                  <c:v>2465.5594308523796</c:v>
                </c:pt>
                <c:pt idx="1">
                  <c:v>2556.2509202140818</c:v>
                </c:pt>
              </c:numCache>
            </c:numRef>
          </c:xVal>
          <c:yVal>
            <c:numRef>
              <c:f>Percentage!$K$35:$L$35</c:f>
              <c:numCache>
                <c:formatCode>0</c:formatCode>
                <c:ptCount val="2"/>
                <c:pt idx="0">
                  <c:v>534.44056914762018</c:v>
                </c:pt>
                <c:pt idx="1">
                  <c:v>543.74907978591807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82C-4D84-84F5-456815E934DB}"/>
            </c:ext>
          </c:extLst>
        </c:ser>
        <c:ser>
          <c:idx val="16"/>
          <c:order val="31"/>
          <c:tx>
            <c:strRef>
              <c:f>Percentage!$C$36</c:f>
              <c:strCache>
                <c:ptCount val="1"/>
                <c:pt idx="0">
                  <c:v>NN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Percentage!$I$36:$J$36</c:f>
              <c:numCache>
                <c:formatCode>0</c:formatCode>
                <c:ptCount val="2"/>
                <c:pt idx="0">
                  <c:v>2556.2509202140818</c:v>
                </c:pt>
                <c:pt idx="1">
                  <c:v>2556.2509202140818</c:v>
                </c:pt>
              </c:numCache>
            </c:numRef>
          </c:xVal>
          <c:yVal>
            <c:numRef>
              <c:f>Percentage!$K$36:$L$36</c:f>
              <c:numCache>
                <c:formatCode>0</c:formatCode>
                <c:ptCount val="2"/>
                <c:pt idx="0">
                  <c:v>543.74907978591807</c:v>
                </c:pt>
                <c:pt idx="1">
                  <c:v>543.74907978591807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82C-4D84-84F5-456815E934DB}"/>
            </c:ext>
          </c:extLst>
        </c:ser>
        <c:ser>
          <c:idx val="17"/>
          <c:order val="32"/>
          <c:tx>
            <c:strRef>
              <c:f>Percentage!$C$37</c:f>
              <c:strCache>
                <c:ptCount val="1"/>
                <c:pt idx="0">
                  <c:v>NN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Percentage!$I$37:$J$37</c:f>
              <c:numCache>
                <c:formatCode>0</c:formatCode>
                <c:ptCount val="2"/>
                <c:pt idx="0">
                  <c:v>2556.2509202140818</c:v>
                </c:pt>
                <c:pt idx="1">
                  <c:v>2556.2509202140818</c:v>
                </c:pt>
              </c:numCache>
            </c:numRef>
          </c:xVal>
          <c:yVal>
            <c:numRef>
              <c:f>Percentage!$K$37:$L$37</c:f>
              <c:numCache>
                <c:formatCode>0</c:formatCode>
                <c:ptCount val="2"/>
                <c:pt idx="0">
                  <c:v>543.74907978591807</c:v>
                </c:pt>
                <c:pt idx="1">
                  <c:v>543.74907978591807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82C-4D84-84F5-456815E934DB}"/>
            </c:ext>
          </c:extLst>
        </c:ser>
        <c:ser>
          <c:idx val="15"/>
          <c:order val="33"/>
          <c:tx>
            <c:strRef>
              <c:f>Percentage!$C$40</c:f>
              <c:strCache>
                <c:ptCount val="1"/>
                <c:pt idx="0">
                  <c:v>Sum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ot"/>
              <a:tailEnd type="stealth" w="lg" len="lg"/>
            </a:ln>
          </c:spPr>
          <c:marker>
            <c:symbol val="none"/>
          </c:marker>
          <c:xVal>
            <c:numRef>
              <c:f>Percentage!$I$40:$J$40</c:f>
              <c:numCache>
                <c:formatCode>0</c:formatCode>
                <c:ptCount val="2"/>
                <c:pt idx="0">
                  <c:v>0</c:v>
                </c:pt>
                <c:pt idx="1">
                  <c:v>2556.2509202140818</c:v>
                </c:pt>
              </c:numCache>
            </c:numRef>
          </c:xVal>
          <c:yVal>
            <c:numRef>
              <c:f>Percentage!$K$40:$L$40</c:f>
              <c:numCache>
                <c:formatCode>0</c:formatCode>
                <c:ptCount val="2"/>
                <c:pt idx="0">
                  <c:v>0</c:v>
                </c:pt>
                <c:pt idx="1">
                  <c:v>543.74907978591807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82C-4D84-84F5-456815E934DB}"/>
            </c:ext>
          </c:extLst>
        </c:ser>
        <c:ser>
          <c:idx val="18"/>
          <c:order val="34"/>
          <c:tx>
            <c:strRef>
              <c:f>Percentage!$C$5</c:f>
              <c:strCache>
                <c:ptCount val="1"/>
                <c:pt idx="0">
                  <c:v>Azerbaijan</c:v>
                </c:pt>
              </c:strCache>
            </c:strRef>
          </c:tx>
          <c:spPr>
            <a:ln w="31750">
              <a:solidFill>
                <a:srgbClr val="323264"/>
              </a:solidFill>
              <a:prstDash val="sysDash"/>
              <a:tailEnd type="stealth" w="med" len="med"/>
            </a:ln>
          </c:spPr>
          <c:marker>
            <c:symbol val="none"/>
          </c:marker>
          <c:xVal>
            <c:numRef>
              <c:f>Percentage!$M$5:$N$5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Percentage!$O$5:$P$5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82C-4D84-84F5-456815E934DB}"/>
            </c:ext>
          </c:extLst>
        </c:ser>
        <c:ser>
          <c:idx val="19"/>
          <c:order val="35"/>
          <c:tx>
            <c:strRef>
              <c:f>Percentage!$C$6</c:f>
              <c:strCache>
                <c:ptCount val="1"/>
                <c:pt idx="0">
                  <c:v>Bulgaria</c:v>
                </c:pt>
              </c:strCache>
            </c:strRef>
          </c:tx>
          <c:spPr>
            <a:ln w="31750">
              <a:solidFill>
                <a:srgbClr val="963232"/>
              </a:solidFill>
              <a:prstDash val="sysDash"/>
              <a:tailEnd type="stealth" w="med" len="med"/>
            </a:ln>
          </c:spPr>
          <c:marker>
            <c:symbol val="none"/>
          </c:marker>
          <c:xVal>
            <c:numRef>
              <c:f>Percentage!$M$6:$N$6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Percentage!$O$6:$P$6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82C-4D84-84F5-456815E934DB}"/>
            </c:ext>
          </c:extLst>
        </c:ser>
        <c:ser>
          <c:idx val="20"/>
          <c:order val="36"/>
          <c:tx>
            <c:strRef>
              <c:f>Percentage!$C$7</c:f>
              <c:strCache>
                <c:ptCount val="1"/>
                <c:pt idx="0">
                  <c:v>Croatia</c:v>
                </c:pt>
              </c:strCache>
            </c:strRef>
          </c:tx>
          <c:spPr>
            <a:ln w="31750">
              <a:solidFill>
                <a:srgbClr val="649632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Percentage!$M$7:$N$7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Percentage!$O$7:$P$7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82C-4D84-84F5-456815E934DB}"/>
            </c:ext>
          </c:extLst>
        </c:ser>
        <c:ser>
          <c:idx val="21"/>
          <c:order val="37"/>
          <c:tx>
            <c:strRef>
              <c:f>Percentage!$C$8</c:f>
              <c:strCache>
                <c:ptCount val="1"/>
                <c:pt idx="0">
                  <c:v>Czech Rep.</c:v>
                </c:pt>
              </c:strCache>
            </c:strRef>
          </c:tx>
          <c:spPr>
            <a:ln w="31750">
              <a:solidFill>
                <a:srgbClr val="644B7D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Percentage!$M$8:$N$8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Percentage!$O$8:$P$8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82C-4D84-84F5-456815E934DB}"/>
            </c:ext>
          </c:extLst>
        </c:ser>
        <c:ser>
          <c:idx val="22"/>
          <c:order val="38"/>
          <c:tx>
            <c:strRef>
              <c:f>Percentage!$C$9</c:f>
              <c:strCache>
                <c:ptCount val="1"/>
                <c:pt idx="0">
                  <c:v>Denmark</c:v>
                </c:pt>
              </c:strCache>
            </c:strRef>
          </c:tx>
          <c:spPr>
            <a:ln w="31750">
              <a:solidFill>
                <a:srgbClr val="327D96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Percentage!$M$9:$N$9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Percentage!$O$9:$P$9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82C-4D84-84F5-456815E934DB}"/>
            </c:ext>
          </c:extLst>
        </c:ser>
        <c:ser>
          <c:idx val="23"/>
          <c:order val="39"/>
          <c:tx>
            <c:strRef>
              <c:f>Percentage!$C$10</c:f>
              <c:strCache>
                <c:ptCount val="1"/>
                <c:pt idx="0">
                  <c:v>Estonia</c:v>
                </c:pt>
              </c:strCache>
            </c:strRef>
          </c:tx>
          <c:spPr>
            <a:ln w="31750">
              <a:solidFill>
                <a:schemeClr val="accent6">
                  <a:shade val="40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Percentage!$M$10:$N$10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Percentage!$O$10:$P$10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82C-4D84-84F5-456815E934DB}"/>
            </c:ext>
          </c:extLst>
        </c:ser>
        <c:ser>
          <c:idx val="24"/>
          <c:order val="40"/>
          <c:tx>
            <c:strRef>
              <c:f>Percentage!$C$11</c:f>
              <c:strCache>
                <c:ptCount val="1"/>
                <c:pt idx="0">
                  <c:v>Finland</c:v>
                </c:pt>
              </c:strCache>
            </c:strRef>
          </c:tx>
          <c:spPr>
            <a:ln w="31750">
              <a:solidFill>
                <a:schemeClr val="accent1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Percentage!$M$11:$N$11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Percentage!$O$11:$P$11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82C-4D84-84F5-456815E934DB}"/>
            </c:ext>
          </c:extLst>
        </c:ser>
        <c:ser>
          <c:idx val="25"/>
          <c:order val="41"/>
          <c:tx>
            <c:strRef>
              <c:f>Percentage!$C$12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chemeClr val="accent2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Percentage!$M$12:$N$12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Percentage!$O$12:$P$12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82C-4D84-84F5-456815E934DB}"/>
            </c:ext>
          </c:extLst>
        </c:ser>
        <c:ser>
          <c:idx val="26"/>
          <c:order val="42"/>
          <c:tx>
            <c:strRef>
              <c:f>Percentage!$C$13</c:f>
              <c:strCache>
                <c:ptCount val="1"/>
                <c:pt idx="0">
                  <c:v>Greece</c:v>
                </c:pt>
              </c:strCache>
            </c:strRef>
          </c:tx>
          <c:spPr>
            <a:ln w="31750">
              <a:solidFill>
                <a:schemeClr val="accent3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Percentage!$M$13:$N$13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Percentage!$O$13:$P$13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82C-4D84-84F5-456815E934DB}"/>
            </c:ext>
          </c:extLst>
        </c:ser>
        <c:ser>
          <c:idx val="27"/>
          <c:order val="43"/>
          <c:tx>
            <c:strRef>
              <c:f>Percentage!$C$14</c:f>
              <c:strCache>
                <c:ptCount val="1"/>
                <c:pt idx="0">
                  <c:v>Hungary</c:v>
                </c:pt>
              </c:strCache>
            </c:strRef>
          </c:tx>
          <c:spPr>
            <a:ln w="31750">
              <a:solidFill>
                <a:schemeClr val="accent4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Percentage!$M$14:$N$14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Percentage!$O$14:$P$14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82C-4D84-84F5-456815E934DB}"/>
            </c:ext>
          </c:extLst>
        </c:ser>
        <c:ser>
          <c:idx val="28"/>
          <c:order val="44"/>
          <c:tx>
            <c:strRef>
              <c:f>Percentage!$C$15</c:f>
              <c:strCache>
                <c:ptCount val="1"/>
                <c:pt idx="0">
                  <c:v>Ireland</c:v>
                </c:pt>
              </c:strCache>
            </c:strRef>
          </c:tx>
          <c:spPr>
            <a:ln w="31750">
              <a:solidFill>
                <a:srgbClr val="00B05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Percentage!$M$15:$N$15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Percentage!$O$15:$P$15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82C-4D84-84F5-456815E934DB}"/>
            </c:ext>
          </c:extLst>
        </c:ser>
        <c:ser>
          <c:idx val="29"/>
          <c:order val="45"/>
          <c:tx>
            <c:strRef>
              <c:f>Percentage!$C$16</c:f>
              <c:strCache>
                <c:ptCount val="1"/>
                <c:pt idx="0">
                  <c:v>Italy</c:v>
                </c:pt>
              </c:strCache>
            </c:strRef>
          </c:tx>
          <c:spPr>
            <a:ln w="31750">
              <a:solidFill>
                <a:srgbClr val="FFC0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Percentage!$M$16:$N$16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Percentage!$O$16:$P$16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82C-4D84-84F5-456815E934DB}"/>
            </c:ext>
          </c:extLst>
        </c:ser>
        <c:ser>
          <c:idx val="30"/>
          <c:order val="46"/>
          <c:tx>
            <c:strRef>
              <c:f>Percentage!$C$17</c:f>
              <c:strCache>
                <c:ptCount val="1"/>
                <c:pt idx="0">
                  <c:v>Lithuania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Percentage!$M$17:$N$17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Percentage!$O$17:$P$17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82C-4D84-84F5-456815E934DB}"/>
            </c:ext>
          </c:extLst>
        </c:ser>
        <c:ser>
          <c:idx val="31"/>
          <c:order val="47"/>
          <c:tx>
            <c:strRef>
              <c:f>Percentage!$C$18</c:f>
              <c:strCache>
                <c:ptCount val="1"/>
                <c:pt idx="0">
                  <c:v>Moldova</c:v>
                </c:pt>
              </c:strCache>
            </c:strRef>
          </c:tx>
          <c:spPr>
            <a:ln w="31750">
              <a:solidFill>
                <a:srgbClr val="0066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Percentage!$M$18:$N$18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Percentage!$O$18:$P$18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82C-4D84-84F5-456815E934DB}"/>
            </c:ext>
          </c:extLst>
        </c:ser>
        <c:ser>
          <c:idx val="32"/>
          <c:order val="48"/>
          <c:tx>
            <c:strRef>
              <c:f>Percentage!$C$19</c:f>
              <c:strCache>
                <c:ptCount val="1"/>
                <c:pt idx="0">
                  <c:v>Netherlands</c:v>
                </c:pt>
              </c:strCache>
            </c:strRef>
          </c:tx>
          <c:spPr>
            <a:ln w="31750">
              <a:solidFill>
                <a:srgbClr val="33CC33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Percentage!$M$19:$N$19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Percentage!$O$19:$P$19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82C-4D84-84F5-456815E934DB}"/>
            </c:ext>
          </c:extLst>
        </c:ser>
        <c:ser>
          <c:idx val="33"/>
          <c:order val="49"/>
          <c:tx>
            <c:strRef>
              <c:f>Percentage!$C$20</c:f>
              <c:strCache>
                <c:ptCount val="1"/>
                <c:pt idx="0">
                  <c:v>North Macedonia</c:v>
                </c:pt>
              </c:strCache>
            </c:strRef>
          </c:tx>
          <c:spPr>
            <a:ln w="31750">
              <a:solidFill>
                <a:srgbClr val="FFFF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Percentage!$M$20:$N$20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Percentage!$O$20:$P$20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82C-4D84-84F5-456815E934DB}"/>
            </c:ext>
          </c:extLst>
        </c:ser>
        <c:ser>
          <c:idx val="34"/>
          <c:order val="50"/>
          <c:tx>
            <c:strRef>
              <c:f>Percentage!$C$21</c:f>
              <c:strCache>
                <c:ptCount val="1"/>
                <c:pt idx="0">
                  <c:v>Norway</c:v>
                </c:pt>
              </c:strCache>
            </c:strRef>
          </c:tx>
          <c:spPr>
            <a:ln w="31750">
              <a:solidFill>
                <a:srgbClr val="7030A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Percentage!$M$21:$N$21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Percentage!$O$21:$P$21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982C-4D84-84F5-456815E934DB}"/>
            </c:ext>
          </c:extLst>
        </c:ser>
        <c:ser>
          <c:idx val="35"/>
          <c:order val="51"/>
          <c:tx>
            <c:strRef>
              <c:f>Percentage!$C$22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rgbClr val="CC00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Percentage!$M$22:$N$22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Percentage!$O$22:$P$22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982C-4D84-84F5-456815E934DB}"/>
            </c:ext>
          </c:extLst>
        </c:ser>
        <c:ser>
          <c:idx val="36"/>
          <c:order val="52"/>
          <c:tx>
            <c:strRef>
              <c:f>Percentage!$C$23</c:f>
              <c:strCache>
                <c:ptCount val="1"/>
                <c:pt idx="0">
                  <c:v>Portugal</c:v>
                </c:pt>
              </c:strCache>
            </c:strRef>
          </c:tx>
          <c:spPr>
            <a:ln w="31750">
              <a:solidFill>
                <a:srgbClr val="00FF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Percentage!$M$23:$N$23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Percentage!$O$23:$P$23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982C-4D84-84F5-456815E934DB}"/>
            </c:ext>
          </c:extLst>
        </c:ser>
        <c:ser>
          <c:idx val="53"/>
          <c:order val="53"/>
          <c:tx>
            <c:strRef>
              <c:f>Percentage!$C$24</c:f>
              <c:strCache>
                <c:ptCount val="1"/>
                <c:pt idx="0">
                  <c:v>Romania</c:v>
                </c:pt>
              </c:strCache>
            </c:strRef>
          </c:tx>
          <c:spPr>
            <a:ln w="31750">
              <a:solidFill>
                <a:srgbClr val="333399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Percentage!$M$24:$N$24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Percentage!$O$24:$P$24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982C-4D84-84F5-456815E934DB}"/>
            </c:ext>
          </c:extLst>
        </c:ser>
        <c:ser>
          <c:idx val="54"/>
          <c:order val="54"/>
          <c:tx>
            <c:strRef>
              <c:f>Percentage!$C$25</c:f>
              <c:strCache>
                <c:ptCount val="1"/>
                <c:pt idx="0">
                  <c:v>Russian Fed.</c:v>
                </c:pt>
              </c:strCache>
            </c:strRef>
          </c:tx>
          <c:spPr>
            <a:ln w="31750">
              <a:solidFill>
                <a:srgbClr val="8080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Percentage!$M$25:$N$25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Percentage!$O$25:$P$25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982C-4D84-84F5-456815E934DB}"/>
            </c:ext>
          </c:extLst>
        </c:ser>
        <c:ser>
          <c:idx val="55"/>
          <c:order val="55"/>
          <c:tx>
            <c:strRef>
              <c:f>Percentage!$C$26</c:f>
              <c:strCache>
                <c:ptCount val="1"/>
                <c:pt idx="0">
                  <c:v>Serbia (Republic of)</c:v>
                </c:pt>
              </c:strCache>
            </c:strRef>
          </c:tx>
          <c:spPr>
            <a:ln w="31750">
              <a:solidFill>
                <a:srgbClr val="00FF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Percentage!$M$26:$N$26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Percentage!$O$26:$P$26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982C-4D84-84F5-456815E934DB}"/>
            </c:ext>
          </c:extLst>
        </c:ser>
        <c:ser>
          <c:idx val="56"/>
          <c:order val="56"/>
          <c:tx>
            <c:strRef>
              <c:f>Percentage!$C$27</c:f>
              <c:strCache>
                <c:ptCount val="1"/>
                <c:pt idx="0">
                  <c:v>Slovak Rep.</c:v>
                </c:pt>
              </c:strCache>
            </c:strRef>
          </c:tx>
          <c:spPr>
            <a:ln w="31750">
              <a:solidFill>
                <a:srgbClr val="FF99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Percentage!$M$27:$N$27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Percentage!$O$27:$P$27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982C-4D84-84F5-456815E934DB}"/>
            </c:ext>
          </c:extLst>
        </c:ser>
        <c:ser>
          <c:idx val="57"/>
          <c:order val="57"/>
          <c:tx>
            <c:strRef>
              <c:f>Percentage!$C$28</c:f>
              <c:strCache>
                <c:ptCount val="1"/>
                <c:pt idx="0">
                  <c:v>Slovenia</c:v>
                </c:pt>
              </c:strCache>
            </c:strRef>
          </c:tx>
          <c:spPr>
            <a:ln w="31750">
              <a:solidFill>
                <a:srgbClr val="FF505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Percentage!$M$28:$N$28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Percentage!$O$28:$P$28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982C-4D84-84F5-456815E934DB}"/>
            </c:ext>
          </c:extLst>
        </c:ser>
        <c:ser>
          <c:idx val="58"/>
          <c:order val="58"/>
          <c:tx>
            <c:strRef>
              <c:f>Percentage!$C$29</c:f>
              <c:strCache>
                <c:ptCount val="1"/>
                <c:pt idx="0">
                  <c:v>Spain (total)</c:v>
                </c:pt>
              </c:strCache>
            </c:strRef>
          </c:tx>
          <c:spPr>
            <a:ln w="31750">
              <a:solidFill>
                <a:srgbClr val="FF33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Percentage!$M$29:$N$29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Percentage!$O$29:$P$29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982C-4D84-84F5-456815E934DB}"/>
            </c:ext>
          </c:extLst>
        </c:ser>
        <c:ser>
          <c:idx val="59"/>
          <c:order val="59"/>
          <c:tx>
            <c:strRef>
              <c:f>Percentage!$C$30</c:f>
              <c:strCache>
                <c:ptCount val="1"/>
                <c:pt idx="0">
                  <c:v>Spain (State Adm.)</c:v>
                </c:pt>
              </c:strCache>
            </c:strRef>
          </c:tx>
          <c:spPr>
            <a:ln w="31750">
              <a:solidFill>
                <a:srgbClr val="0000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Percentage!$M$30:$N$30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Percentage!$O$30:$P$30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982C-4D84-84F5-456815E934DB}"/>
            </c:ext>
          </c:extLst>
        </c:ser>
        <c:ser>
          <c:idx val="60"/>
          <c:order val="60"/>
          <c:tx>
            <c:strRef>
              <c:f>Percentage!$C$31</c:f>
              <c:strCache>
                <c:ptCount val="1"/>
                <c:pt idx="0">
                  <c:v>Spain (Catalonia)</c:v>
                </c:pt>
              </c:strCache>
            </c:strRef>
          </c:tx>
          <c:spPr>
            <a:ln w="31750">
              <a:solidFill>
                <a:schemeClr val="accent5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Percentage!$M$31:$N$31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Percentage!$O$31:$P$31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982C-4D84-84F5-456815E934DB}"/>
            </c:ext>
          </c:extLst>
        </c:ser>
        <c:ser>
          <c:idx val="61"/>
          <c:order val="61"/>
          <c:tx>
            <c:strRef>
              <c:f>Percentage!$C$32</c:f>
              <c:strCache>
                <c:ptCount val="1"/>
                <c:pt idx="0">
                  <c:v>Switzerland</c:v>
                </c:pt>
              </c:strCache>
            </c:strRef>
          </c:tx>
          <c:spPr>
            <a:ln w="31750">
              <a:solidFill>
                <a:schemeClr val="accent6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Percentage!$M$32:$N$32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Percentage!$O$32:$P$32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982C-4D84-84F5-456815E934DB}"/>
            </c:ext>
          </c:extLst>
        </c:ser>
        <c:ser>
          <c:idx val="62"/>
          <c:order val="62"/>
          <c:tx>
            <c:strRef>
              <c:f>Percentage!$C$33</c:f>
              <c:strCache>
                <c:ptCount val="1"/>
                <c:pt idx="0">
                  <c:v>Turkey</c:v>
                </c:pt>
              </c:strCache>
            </c:strRef>
          </c:tx>
          <c:spPr>
            <a:ln w="31750">
              <a:solidFill>
                <a:schemeClr val="accent1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Percentage!$M$33:$N$33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Percentage!$O$33:$P$33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982C-4D84-84F5-456815E934DB}"/>
            </c:ext>
          </c:extLst>
        </c:ser>
        <c:ser>
          <c:idx val="63"/>
          <c:order val="63"/>
          <c:tx>
            <c:strRef>
              <c:f>Percentage!$C$34</c:f>
              <c:strCache>
                <c:ptCount val="1"/>
                <c:pt idx="0">
                  <c:v>UK: Engl. &amp; Wales</c:v>
                </c:pt>
              </c:strCache>
            </c:strRef>
          </c:tx>
          <c:spPr>
            <a:ln w="31750">
              <a:solidFill>
                <a:schemeClr val="accent2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Percentage!$M$34:$N$34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Percentage!$O$34:$P$34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982C-4D84-84F5-456815E934DB}"/>
            </c:ext>
          </c:extLst>
        </c:ser>
        <c:ser>
          <c:idx val="64"/>
          <c:order val="64"/>
          <c:tx>
            <c:strRef>
              <c:f>Percentage!$C$35</c:f>
              <c:strCache>
                <c:ptCount val="1"/>
                <c:pt idx="0">
                  <c:v>UK: North. Ireland</c:v>
                </c:pt>
              </c:strCache>
            </c:strRef>
          </c:tx>
          <c:spPr>
            <a:ln w="31750">
              <a:solidFill>
                <a:schemeClr val="accent3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Percentage!$M$35:$N$35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Percentage!$O$35:$P$35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982C-4D84-84F5-456815E934DB}"/>
            </c:ext>
          </c:extLst>
        </c:ser>
        <c:ser>
          <c:idx val="65"/>
          <c:order val="65"/>
          <c:tx>
            <c:strRef>
              <c:f>Percentage!$C$36</c:f>
              <c:strCache>
                <c:ptCount val="1"/>
                <c:pt idx="0">
                  <c:v>NN</c:v>
                </c:pt>
              </c:strCache>
            </c:strRef>
          </c:tx>
          <c:spPr>
            <a:ln w="31750">
              <a:solidFill>
                <a:schemeClr val="accent5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Percentage!$M$36:$N$36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Percentage!$O$36:$P$36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982C-4D84-84F5-456815E934DB}"/>
            </c:ext>
          </c:extLst>
        </c:ser>
        <c:ser>
          <c:idx val="66"/>
          <c:order val="66"/>
          <c:tx>
            <c:strRef>
              <c:f>Percentage!$C$37</c:f>
              <c:strCache>
                <c:ptCount val="1"/>
                <c:pt idx="0">
                  <c:v>NN</c:v>
                </c:pt>
              </c:strCache>
            </c:strRef>
          </c:tx>
          <c:spPr>
            <a:ln w="31750">
              <a:solidFill>
                <a:schemeClr val="accent6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Percentage!$M$37:$N$37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Percentage!$O$37:$P$37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982C-4D84-84F5-456815E934DB}"/>
            </c:ext>
          </c:extLst>
        </c:ser>
        <c:ser>
          <c:idx val="67"/>
          <c:order val="67"/>
          <c:tx>
            <c:strRef>
              <c:f>Percentage!$C$40</c:f>
              <c:strCache>
                <c:ptCount val="1"/>
                <c:pt idx="0">
                  <c:v>Sum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ot"/>
              <a:tailEnd type="stealth" w="lg" len="lg"/>
            </a:ln>
          </c:spPr>
          <c:marker>
            <c:symbol val="none"/>
          </c:marker>
          <c:xVal>
            <c:numRef>
              <c:f>Percentage!$M$40:$N$40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Percentage!$O$40:$P$40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982C-4D84-84F5-456815E93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78880"/>
        <c:axId val="186389248"/>
      </c:scatterChart>
      <c:valAx>
        <c:axId val="1863788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Percentage!$E$4</c:f>
              <c:strCache>
                <c:ptCount val="1"/>
                <c:pt idx="0">
                  <c:v>Foreign immates</c:v>
                </c:pt>
              </c:strCache>
            </c:strRef>
          </c:tx>
          <c:layout>
            <c:manualLayout>
              <c:xMode val="edge"/>
              <c:yMode val="edge"/>
              <c:x val="1.3518921746323305E-2"/>
              <c:y val="0.17535591732799177"/>
            </c:manualLayout>
          </c:layout>
          <c:overlay val="0"/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crossAx val="186389248"/>
        <c:crosses val="autoZero"/>
        <c:crossBetween val="midCat"/>
      </c:valAx>
      <c:valAx>
        <c:axId val="18638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Percentage!$D$4</c:f>
              <c:strCache>
                <c:ptCount val="1"/>
                <c:pt idx="0">
                  <c:v>National immates</c:v>
                </c:pt>
              </c:strCache>
            </c:strRef>
          </c:tx>
          <c:layout>
            <c:manualLayout>
              <c:xMode val="edge"/>
              <c:yMode val="edge"/>
              <c:x val="0.75865741360224803"/>
              <c:y val="0.64820380402651323"/>
            </c:manualLayout>
          </c:layout>
          <c:overlay val="0"/>
          <c:txPr>
            <a:bodyPr rot="0" vert="horz"/>
            <a:lstStyle/>
            <a:p>
              <a:pPr>
                <a:defRPr sz="1600" b="1"/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crossAx val="186378880"/>
        <c:crosses val="autoZero"/>
        <c:crossBetween val="midCat"/>
      </c:valAx>
    </c:plotArea>
    <c:legend>
      <c:legendPos val="b"/>
      <c:legendEntry>
        <c:idx val="34"/>
        <c:delete val="1"/>
      </c:legendEntry>
      <c:legendEntry>
        <c:idx val="35"/>
        <c:delete val="1"/>
      </c:legendEntry>
      <c:legendEntry>
        <c:idx val="36"/>
        <c:delete val="1"/>
      </c:legendEntry>
      <c:legendEntry>
        <c:idx val="37"/>
        <c:delete val="1"/>
      </c:legendEntry>
      <c:legendEntry>
        <c:idx val="38"/>
        <c:delete val="1"/>
      </c:legendEntry>
      <c:legendEntry>
        <c:idx val="39"/>
        <c:delete val="1"/>
      </c:legendEntry>
      <c:legendEntry>
        <c:idx val="40"/>
        <c:delete val="1"/>
      </c:legendEntry>
      <c:legendEntry>
        <c:idx val="41"/>
        <c:delete val="1"/>
      </c:legendEntry>
      <c:legendEntry>
        <c:idx val="42"/>
        <c:delete val="1"/>
      </c:legendEntry>
      <c:legendEntry>
        <c:idx val="43"/>
        <c:delete val="1"/>
      </c:legendEntry>
      <c:legendEntry>
        <c:idx val="44"/>
        <c:delete val="1"/>
      </c:legendEntry>
      <c:legendEntry>
        <c:idx val="45"/>
        <c:delete val="1"/>
      </c:legendEntry>
      <c:legendEntry>
        <c:idx val="46"/>
        <c:delete val="1"/>
      </c:legendEntry>
      <c:legendEntry>
        <c:idx val="47"/>
        <c:delete val="1"/>
      </c:legendEntry>
      <c:legendEntry>
        <c:idx val="48"/>
        <c:delete val="1"/>
      </c:legendEntry>
      <c:legendEntry>
        <c:idx val="49"/>
        <c:delete val="1"/>
      </c:legendEntry>
      <c:legendEntry>
        <c:idx val="50"/>
        <c:delete val="1"/>
      </c:legendEntry>
      <c:legendEntry>
        <c:idx val="51"/>
        <c:delete val="1"/>
      </c:legendEntry>
      <c:legendEntry>
        <c:idx val="52"/>
        <c:delete val="1"/>
      </c:legendEntry>
      <c:legendEntry>
        <c:idx val="53"/>
        <c:delete val="1"/>
      </c:legendEntry>
      <c:legendEntry>
        <c:idx val="54"/>
        <c:delete val="1"/>
      </c:legendEntry>
      <c:legendEntry>
        <c:idx val="55"/>
        <c:delete val="1"/>
      </c:legendEntry>
      <c:legendEntry>
        <c:idx val="56"/>
        <c:delete val="1"/>
      </c:legendEntry>
      <c:legendEntry>
        <c:idx val="57"/>
        <c:delete val="1"/>
      </c:legendEntry>
      <c:legendEntry>
        <c:idx val="58"/>
        <c:delete val="1"/>
      </c:legendEntry>
      <c:legendEntry>
        <c:idx val="59"/>
        <c:delete val="1"/>
      </c:legendEntry>
      <c:legendEntry>
        <c:idx val="60"/>
        <c:delete val="1"/>
      </c:legendEntry>
      <c:legendEntry>
        <c:idx val="61"/>
        <c:delete val="1"/>
      </c:legendEntry>
      <c:legendEntry>
        <c:idx val="62"/>
        <c:delete val="1"/>
      </c:legendEntry>
      <c:legendEntry>
        <c:idx val="63"/>
        <c:delete val="1"/>
      </c:legendEntry>
      <c:legendEntry>
        <c:idx val="64"/>
        <c:delete val="1"/>
      </c:legendEntry>
      <c:legendEntry>
        <c:idx val="65"/>
        <c:delete val="1"/>
      </c:legendEntry>
      <c:legendEntry>
        <c:idx val="66"/>
        <c:delete val="1"/>
      </c:legendEntry>
      <c:legendEntry>
        <c:idx val="67"/>
        <c:delete val="1"/>
      </c:legendEntry>
      <c:layout>
        <c:manualLayout>
          <c:xMode val="edge"/>
          <c:yMode val="edge"/>
          <c:x val="4.7615724978040085E-2"/>
          <c:y val="0.70931314830934789"/>
          <c:w val="0.94729304206668408"/>
          <c:h val="0.2806259765236929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Absolutely!$C$4</c:f>
          <c:strCache>
            <c:ptCount val="1"/>
            <c:pt idx="0">
              <c:v>Nations and their prisoners
(nationals and foreigners) absolutely</c:v>
            </c:pt>
          </c:strCache>
        </c:strRef>
      </c:tx>
      <c:layout>
        <c:manualLayout>
          <c:xMode val="edge"/>
          <c:yMode val="edge"/>
          <c:x val="0.12739233479711781"/>
          <c:y val="2.7351048830420215E-2"/>
        </c:manualLayout>
      </c:layout>
      <c:overlay val="0"/>
      <c:txPr>
        <a:bodyPr/>
        <a:lstStyle/>
        <a:p>
          <a:pPr>
            <a:defRPr sz="20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1328376078649"/>
          <c:y val="0.12173331283139623"/>
          <c:w val="0.81123036487286848"/>
          <c:h val="0.47999418984650699"/>
        </c:manualLayout>
      </c:layout>
      <c:scatterChart>
        <c:scatterStyle val="lineMarker"/>
        <c:varyColors val="0"/>
        <c:ser>
          <c:idx val="0"/>
          <c:order val="0"/>
          <c:tx>
            <c:strRef>
              <c:f>Absolutely!$C$5</c:f>
              <c:strCache>
                <c:ptCount val="1"/>
                <c:pt idx="0">
                  <c:v>Azerbaijan</c:v>
                </c:pt>
              </c:strCache>
            </c:strRef>
          </c:tx>
          <c:spPr>
            <a:ln>
              <a:solidFill>
                <a:srgbClr val="323264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Absolutely!$I$5:$J$5</c:f>
              <c:numCache>
                <c:formatCode>0</c:formatCode>
                <c:ptCount val="2"/>
                <c:pt idx="0">
                  <c:v>0</c:v>
                </c:pt>
                <c:pt idx="1">
                  <c:v>21451</c:v>
                </c:pt>
              </c:numCache>
            </c:numRef>
          </c:xVal>
          <c:yVal>
            <c:numRef>
              <c:f>Absolutely!$K$5:$L$5</c:f>
              <c:numCache>
                <c:formatCode>0</c:formatCode>
                <c:ptCount val="2"/>
                <c:pt idx="0">
                  <c:v>0</c:v>
                </c:pt>
                <c:pt idx="1">
                  <c:v>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DD-427A-9DD3-7B333F3FB717}"/>
            </c:ext>
          </c:extLst>
        </c:ser>
        <c:ser>
          <c:idx val="1"/>
          <c:order val="1"/>
          <c:tx>
            <c:strRef>
              <c:f>Absolutely!$C$6</c:f>
              <c:strCache>
                <c:ptCount val="1"/>
                <c:pt idx="0">
                  <c:v>Bulgaria</c:v>
                </c:pt>
              </c:strCache>
            </c:strRef>
          </c:tx>
          <c:spPr>
            <a:ln>
              <a:solidFill>
                <a:srgbClr val="963232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Absolutely!$I$6:$J$6</c:f>
              <c:numCache>
                <c:formatCode>0</c:formatCode>
                <c:ptCount val="2"/>
                <c:pt idx="0">
                  <c:v>21451</c:v>
                </c:pt>
                <c:pt idx="1">
                  <c:v>28690</c:v>
                </c:pt>
              </c:numCache>
            </c:numRef>
          </c:xVal>
          <c:yVal>
            <c:numRef>
              <c:f>Absolutely!$K$6:$L$6</c:f>
              <c:numCache>
                <c:formatCode>0</c:formatCode>
                <c:ptCount val="2"/>
                <c:pt idx="0">
                  <c:v>463</c:v>
                </c:pt>
                <c:pt idx="1">
                  <c:v>690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DD-427A-9DD3-7B333F3FB717}"/>
            </c:ext>
          </c:extLst>
        </c:ser>
        <c:ser>
          <c:idx val="2"/>
          <c:order val="2"/>
          <c:tx>
            <c:strRef>
              <c:f>Absolutely!$C$7</c:f>
              <c:strCache>
                <c:ptCount val="1"/>
                <c:pt idx="0">
                  <c:v>Croatia</c:v>
                </c:pt>
              </c:strCache>
            </c:strRef>
          </c:tx>
          <c:spPr>
            <a:ln>
              <a:solidFill>
                <a:srgbClr val="649632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Absolutely!$I$7:$J$7</c:f>
              <c:numCache>
                <c:formatCode>0</c:formatCode>
                <c:ptCount val="2"/>
                <c:pt idx="0">
                  <c:v>28690</c:v>
                </c:pt>
                <c:pt idx="1">
                  <c:v>31518</c:v>
                </c:pt>
              </c:numCache>
            </c:numRef>
          </c:xVal>
          <c:yVal>
            <c:numRef>
              <c:f>Absolutely!$K$7:$L$7</c:f>
              <c:numCache>
                <c:formatCode>0</c:formatCode>
                <c:ptCount val="2"/>
                <c:pt idx="0">
                  <c:v>690</c:v>
                </c:pt>
                <c:pt idx="1">
                  <c:v>1079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DD-427A-9DD3-7B333F3FB717}"/>
            </c:ext>
          </c:extLst>
        </c:ser>
        <c:ser>
          <c:idx val="3"/>
          <c:order val="3"/>
          <c:tx>
            <c:strRef>
              <c:f>Absolutely!$C$8</c:f>
              <c:strCache>
                <c:ptCount val="1"/>
                <c:pt idx="0">
                  <c:v>Czech Rep.</c:v>
                </c:pt>
              </c:strCache>
            </c:strRef>
          </c:tx>
          <c:spPr>
            <a:ln>
              <a:solidFill>
                <a:srgbClr val="644B7D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Absolutely!$I$8:$J$8</c:f>
              <c:numCache>
                <c:formatCode>0</c:formatCode>
                <c:ptCount val="2"/>
                <c:pt idx="0">
                  <c:v>31518</c:v>
                </c:pt>
                <c:pt idx="1">
                  <c:v>51327</c:v>
                </c:pt>
              </c:numCache>
            </c:numRef>
          </c:xVal>
          <c:yVal>
            <c:numRef>
              <c:f>Absolutely!$K$8:$L$8</c:f>
              <c:numCache>
                <c:formatCode>0</c:formatCode>
                <c:ptCount val="2"/>
                <c:pt idx="0">
                  <c:v>1079</c:v>
                </c:pt>
                <c:pt idx="1">
                  <c:v>2847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DD-427A-9DD3-7B333F3FB717}"/>
            </c:ext>
          </c:extLst>
        </c:ser>
        <c:ser>
          <c:idx val="4"/>
          <c:order val="4"/>
          <c:tx>
            <c:strRef>
              <c:f>Absolutely!$C$9</c:f>
              <c:strCache>
                <c:ptCount val="1"/>
                <c:pt idx="0">
                  <c:v>Denmark</c:v>
                </c:pt>
              </c:strCache>
            </c:strRef>
          </c:tx>
          <c:spPr>
            <a:ln>
              <a:solidFill>
                <a:srgbClr val="327D96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Absolutely!$I$9:$J$9</c:f>
              <c:numCache>
                <c:formatCode>0</c:formatCode>
                <c:ptCount val="2"/>
                <c:pt idx="0">
                  <c:v>51327</c:v>
                </c:pt>
                <c:pt idx="1">
                  <c:v>54203</c:v>
                </c:pt>
              </c:numCache>
            </c:numRef>
          </c:xVal>
          <c:yVal>
            <c:numRef>
              <c:f>Absolutely!$K$9:$L$9</c:f>
              <c:numCache>
                <c:formatCode>0</c:formatCode>
                <c:ptCount val="2"/>
                <c:pt idx="0">
                  <c:v>2847</c:v>
                </c:pt>
                <c:pt idx="1">
                  <c:v>3974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DD-427A-9DD3-7B333F3FB717}"/>
            </c:ext>
          </c:extLst>
        </c:ser>
        <c:ser>
          <c:idx val="5"/>
          <c:order val="5"/>
          <c:tx>
            <c:strRef>
              <c:f>Absolutely!$C$10</c:f>
              <c:strCache>
                <c:ptCount val="1"/>
                <c:pt idx="0">
                  <c:v>Estonia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Absolutely!$I$10:$J$10</c:f>
              <c:numCache>
                <c:formatCode>0</c:formatCode>
                <c:ptCount val="2"/>
                <c:pt idx="0">
                  <c:v>54203</c:v>
                </c:pt>
                <c:pt idx="1">
                  <c:v>55759</c:v>
                </c:pt>
              </c:numCache>
            </c:numRef>
          </c:xVal>
          <c:yVal>
            <c:numRef>
              <c:f>Absolutely!$K$10:$L$10</c:f>
              <c:numCache>
                <c:formatCode>0</c:formatCode>
                <c:ptCount val="2"/>
                <c:pt idx="0">
                  <c:v>3974</c:v>
                </c:pt>
                <c:pt idx="1">
                  <c:v>4817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DD-427A-9DD3-7B333F3FB717}"/>
            </c:ext>
          </c:extLst>
        </c:ser>
        <c:ser>
          <c:idx val="6"/>
          <c:order val="6"/>
          <c:tx>
            <c:strRef>
              <c:f>Absolutely!$C$11</c:f>
              <c:strCache>
                <c:ptCount val="1"/>
                <c:pt idx="0">
                  <c:v>Finland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Absolutely!$I$11:$J$11</c:f>
              <c:numCache>
                <c:formatCode>0</c:formatCode>
                <c:ptCount val="2"/>
                <c:pt idx="0">
                  <c:v>55759</c:v>
                </c:pt>
                <c:pt idx="1">
                  <c:v>58016</c:v>
                </c:pt>
              </c:numCache>
            </c:numRef>
          </c:xVal>
          <c:yVal>
            <c:numRef>
              <c:f>Absolutely!$K$11:$L$11</c:f>
              <c:numCache>
                <c:formatCode>0</c:formatCode>
                <c:ptCount val="2"/>
                <c:pt idx="0">
                  <c:v>4817</c:v>
                </c:pt>
                <c:pt idx="1">
                  <c:v>5308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DD-427A-9DD3-7B333F3FB717}"/>
            </c:ext>
          </c:extLst>
        </c:ser>
        <c:ser>
          <c:idx val="7"/>
          <c:order val="7"/>
          <c:tx>
            <c:strRef>
              <c:f>Absolutely!$C$12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Absolutely!$I$12:$J$12</c:f>
              <c:numCache>
                <c:formatCode>0</c:formatCode>
                <c:ptCount val="2"/>
                <c:pt idx="0">
                  <c:v>58016</c:v>
                </c:pt>
                <c:pt idx="1">
                  <c:v>111924</c:v>
                </c:pt>
              </c:numCache>
            </c:numRef>
          </c:xVal>
          <c:yVal>
            <c:numRef>
              <c:f>Absolutely!$K$12:$L$12</c:f>
              <c:numCache>
                <c:formatCode>0</c:formatCode>
                <c:ptCount val="2"/>
                <c:pt idx="0">
                  <c:v>5308</c:v>
                </c:pt>
                <c:pt idx="1">
                  <c:v>21459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DD-427A-9DD3-7B333F3FB717}"/>
            </c:ext>
          </c:extLst>
        </c:ser>
        <c:ser>
          <c:idx val="8"/>
          <c:order val="8"/>
          <c:tx>
            <c:strRef>
              <c:f>Absolutely!$C$13</c:f>
              <c:strCache>
                <c:ptCount val="1"/>
                <c:pt idx="0">
                  <c:v>Greece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Absolutely!$I$13:$J$13</c:f>
              <c:numCache>
                <c:formatCode>0</c:formatCode>
                <c:ptCount val="2"/>
                <c:pt idx="0">
                  <c:v>111924</c:v>
                </c:pt>
                <c:pt idx="1">
                  <c:v>116710</c:v>
                </c:pt>
              </c:numCache>
            </c:numRef>
          </c:xVal>
          <c:yVal>
            <c:numRef>
              <c:f>Absolutely!$K$13:$L$13</c:f>
              <c:numCache>
                <c:formatCode>0</c:formatCode>
                <c:ptCount val="2"/>
                <c:pt idx="0">
                  <c:v>21459</c:v>
                </c:pt>
                <c:pt idx="1">
                  <c:v>27286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DD-427A-9DD3-7B333F3FB717}"/>
            </c:ext>
          </c:extLst>
        </c:ser>
        <c:ser>
          <c:idx val="9"/>
          <c:order val="9"/>
          <c:tx>
            <c:strRef>
              <c:f>Absolutely!$C$14</c:f>
              <c:strCache>
                <c:ptCount val="1"/>
                <c:pt idx="0">
                  <c:v>Hungary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Absolutely!$I$14:$J$14</c:f>
              <c:numCache>
                <c:formatCode>0</c:formatCode>
                <c:ptCount val="2"/>
                <c:pt idx="0">
                  <c:v>116710</c:v>
                </c:pt>
                <c:pt idx="1">
                  <c:v>132516</c:v>
                </c:pt>
              </c:numCache>
            </c:numRef>
          </c:xVal>
          <c:yVal>
            <c:numRef>
              <c:f>Absolutely!$K$14:$L$14</c:f>
              <c:numCache>
                <c:formatCode>0</c:formatCode>
                <c:ptCount val="2"/>
                <c:pt idx="0">
                  <c:v>27286</c:v>
                </c:pt>
                <c:pt idx="1">
                  <c:v>28040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3DD-427A-9DD3-7B333F3FB717}"/>
            </c:ext>
          </c:extLst>
        </c:ser>
        <c:ser>
          <c:idx val="37"/>
          <c:order val="10"/>
          <c:tx>
            <c:strRef>
              <c:f>Absolutely!$C$15</c:f>
              <c:strCache>
                <c:ptCount val="1"/>
                <c:pt idx="0">
                  <c:v>Ireland</c:v>
                </c:pt>
              </c:strCache>
            </c:strRef>
          </c:tx>
          <c:spPr>
            <a:ln>
              <a:solidFill>
                <a:srgbClr val="00B050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Absolutely!$I$15:$J$15</c:f>
              <c:numCache>
                <c:formatCode>0</c:formatCode>
                <c:ptCount val="2"/>
                <c:pt idx="0">
                  <c:v>132516</c:v>
                </c:pt>
                <c:pt idx="1">
                  <c:v>135956</c:v>
                </c:pt>
              </c:numCache>
            </c:numRef>
          </c:xVal>
          <c:yVal>
            <c:numRef>
              <c:f>Absolutely!$K$15:$L$15</c:f>
              <c:numCache>
                <c:formatCode>0</c:formatCode>
                <c:ptCount val="2"/>
                <c:pt idx="0">
                  <c:v>28040</c:v>
                </c:pt>
                <c:pt idx="1">
                  <c:v>28583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3DD-427A-9DD3-7B333F3FB717}"/>
            </c:ext>
          </c:extLst>
        </c:ser>
        <c:ser>
          <c:idx val="38"/>
          <c:order val="11"/>
          <c:tx>
            <c:strRef>
              <c:f>Absolutely!$C$16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rgbClr val="FFC000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Absolutely!$I$16:$J$16</c:f>
              <c:numCache>
                <c:formatCode>0</c:formatCode>
                <c:ptCount val="2"/>
                <c:pt idx="0">
                  <c:v>135956</c:v>
                </c:pt>
                <c:pt idx="1">
                  <c:v>175772</c:v>
                </c:pt>
              </c:numCache>
            </c:numRef>
          </c:xVal>
          <c:yVal>
            <c:numRef>
              <c:f>Absolutely!$K$16:$L$16</c:f>
              <c:numCache>
                <c:formatCode>0</c:formatCode>
                <c:ptCount val="2"/>
                <c:pt idx="0">
                  <c:v>28583</c:v>
                </c:pt>
                <c:pt idx="1">
                  <c:v>48892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3DD-427A-9DD3-7B333F3FB717}"/>
            </c:ext>
          </c:extLst>
        </c:ser>
        <c:ser>
          <c:idx val="39"/>
          <c:order val="12"/>
          <c:tx>
            <c:strRef>
              <c:f>Absolutely!$C$17</c:f>
              <c:strCache>
                <c:ptCount val="1"/>
                <c:pt idx="0">
                  <c:v>Lithuania</c:v>
                </c:pt>
              </c:strCache>
            </c:strRef>
          </c:tx>
          <c:spPr>
            <a:ln>
              <a:solidFill>
                <a:srgbClr val="FF00FF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Absolutely!$I$17:$J$17</c:f>
              <c:numCache>
                <c:formatCode>0</c:formatCode>
                <c:ptCount val="2"/>
                <c:pt idx="0">
                  <c:v>175772</c:v>
                </c:pt>
                <c:pt idx="1">
                  <c:v>182132</c:v>
                </c:pt>
              </c:numCache>
            </c:numRef>
          </c:xVal>
          <c:yVal>
            <c:numRef>
              <c:f>Absolutely!$K$17:$L$17</c:f>
              <c:numCache>
                <c:formatCode>0</c:formatCode>
                <c:ptCount val="2"/>
                <c:pt idx="0">
                  <c:v>48892</c:v>
                </c:pt>
                <c:pt idx="1">
                  <c:v>49017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3DD-427A-9DD3-7B333F3FB717}"/>
            </c:ext>
          </c:extLst>
        </c:ser>
        <c:ser>
          <c:idx val="40"/>
          <c:order val="13"/>
          <c:tx>
            <c:strRef>
              <c:f>Absolutely!$C$18</c:f>
              <c:strCache>
                <c:ptCount val="1"/>
                <c:pt idx="0">
                  <c:v>Moldova</c:v>
                </c:pt>
              </c:strCache>
            </c:strRef>
          </c:tx>
          <c:spPr>
            <a:ln>
              <a:solidFill>
                <a:srgbClr val="0066CC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Absolutely!$I$18:$J$18</c:f>
              <c:numCache>
                <c:formatCode>0</c:formatCode>
                <c:ptCount val="2"/>
                <c:pt idx="0">
                  <c:v>182132</c:v>
                </c:pt>
                <c:pt idx="1">
                  <c:v>189035</c:v>
                </c:pt>
              </c:numCache>
            </c:numRef>
          </c:xVal>
          <c:yVal>
            <c:numRef>
              <c:f>Absolutely!$K$18:$L$18</c:f>
              <c:numCache>
                <c:formatCode>0</c:formatCode>
                <c:ptCount val="2"/>
                <c:pt idx="0">
                  <c:v>49017</c:v>
                </c:pt>
                <c:pt idx="1">
                  <c:v>49104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3DD-427A-9DD3-7B333F3FB717}"/>
            </c:ext>
          </c:extLst>
        </c:ser>
        <c:ser>
          <c:idx val="41"/>
          <c:order val="14"/>
          <c:tx>
            <c:strRef>
              <c:f>Absolutely!$C$19</c:f>
              <c:strCache>
                <c:ptCount val="1"/>
                <c:pt idx="0">
                  <c:v>Netherlands</c:v>
                </c:pt>
              </c:strCache>
            </c:strRef>
          </c:tx>
          <c:spPr>
            <a:ln>
              <a:solidFill>
                <a:srgbClr val="33CC33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Absolutely!$I$19:$J$19</c:f>
              <c:numCache>
                <c:formatCode>0</c:formatCode>
                <c:ptCount val="2"/>
                <c:pt idx="0">
                  <c:v>189035</c:v>
                </c:pt>
                <c:pt idx="1">
                  <c:v>196531</c:v>
                </c:pt>
              </c:numCache>
            </c:numRef>
          </c:xVal>
          <c:yVal>
            <c:numRef>
              <c:f>Absolutely!$K$19:$L$19</c:f>
              <c:numCache>
                <c:formatCode>0</c:formatCode>
                <c:ptCount val="2"/>
                <c:pt idx="0">
                  <c:v>49104</c:v>
                </c:pt>
                <c:pt idx="1">
                  <c:v>51361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3DD-427A-9DD3-7B333F3FB717}"/>
            </c:ext>
          </c:extLst>
        </c:ser>
        <c:ser>
          <c:idx val="42"/>
          <c:order val="15"/>
          <c:tx>
            <c:strRef>
              <c:f>Absolutely!$C$20</c:f>
              <c:strCache>
                <c:ptCount val="1"/>
                <c:pt idx="0">
                  <c:v>North Macedonia</c:v>
                </c:pt>
              </c:strCache>
            </c:strRef>
          </c:tx>
          <c:spPr>
            <a:ln>
              <a:solidFill>
                <a:srgbClr val="FFFF00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Absolutely!$I$20:$J$20</c:f>
              <c:numCache>
                <c:formatCode>0</c:formatCode>
                <c:ptCount val="2"/>
                <c:pt idx="0">
                  <c:v>196531</c:v>
                </c:pt>
                <c:pt idx="1">
                  <c:v>198531</c:v>
                </c:pt>
              </c:numCache>
            </c:numRef>
          </c:xVal>
          <c:yVal>
            <c:numRef>
              <c:f>Absolutely!$K$20:$L$20</c:f>
              <c:numCache>
                <c:formatCode>0</c:formatCode>
                <c:ptCount val="2"/>
                <c:pt idx="0">
                  <c:v>51361</c:v>
                </c:pt>
                <c:pt idx="1">
                  <c:v>51505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3DD-427A-9DD3-7B333F3FB717}"/>
            </c:ext>
          </c:extLst>
        </c:ser>
        <c:ser>
          <c:idx val="43"/>
          <c:order val="16"/>
          <c:tx>
            <c:strRef>
              <c:f>Absolutely!$C$21</c:f>
              <c:strCache>
                <c:ptCount val="1"/>
                <c:pt idx="0">
                  <c:v>Norway</c:v>
                </c:pt>
              </c:strCache>
            </c:strRef>
          </c:tx>
          <c:spPr>
            <a:ln>
              <a:solidFill>
                <a:srgbClr val="7030A0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Absolutely!$I$21:$J$21</c:f>
              <c:numCache>
                <c:formatCode>0</c:formatCode>
                <c:ptCount val="2"/>
                <c:pt idx="0">
                  <c:v>198531</c:v>
                </c:pt>
                <c:pt idx="1">
                  <c:v>200755</c:v>
                </c:pt>
              </c:numCache>
            </c:numRef>
          </c:xVal>
          <c:yVal>
            <c:numRef>
              <c:f>Absolutely!$K$21:$L$21</c:f>
              <c:numCache>
                <c:formatCode>0</c:formatCode>
                <c:ptCount val="2"/>
                <c:pt idx="0">
                  <c:v>51505</c:v>
                </c:pt>
                <c:pt idx="1">
                  <c:v>52508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3DD-427A-9DD3-7B333F3FB717}"/>
            </c:ext>
          </c:extLst>
        </c:ser>
        <c:ser>
          <c:idx val="44"/>
          <c:order val="17"/>
          <c:tx>
            <c:strRef>
              <c:f>Absolutely!$C$22</c:f>
              <c:strCache>
                <c:ptCount val="1"/>
                <c:pt idx="0">
                  <c:v>Poland</c:v>
                </c:pt>
              </c:strCache>
            </c:strRef>
          </c:tx>
          <c:spPr>
            <a:ln>
              <a:solidFill>
                <a:srgbClr val="CC0000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Absolutely!$I$22:$J$22</c:f>
              <c:numCache>
                <c:formatCode>0</c:formatCode>
                <c:ptCount val="2"/>
                <c:pt idx="0">
                  <c:v>200755</c:v>
                </c:pt>
                <c:pt idx="1">
                  <c:v>271922</c:v>
                </c:pt>
              </c:numCache>
            </c:numRef>
          </c:xVal>
          <c:yVal>
            <c:numRef>
              <c:f>Absolutely!$K$22:$L$22</c:f>
              <c:numCache>
                <c:formatCode>0</c:formatCode>
                <c:ptCount val="2"/>
                <c:pt idx="0">
                  <c:v>52508</c:v>
                </c:pt>
                <c:pt idx="1">
                  <c:v>53545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3DD-427A-9DD3-7B333F3FB717}"/>
            </c:ext>
          </c:extLst>
        </c:ser>
        <c:ser>
          <c:idx val="45"/>
          <c:order val="18"/>
          <c:tx>
            <c:strRef>
              <c:f>Absolutely!$C$23</c:f>
              <c:strCache>
                <c:ptCount val="1"/>
                <c:pt idx="0">
                  <c:v>Portugal</c:v>
                </c:pt>
              </c:strCache>
            </c:strRef>
          </c:tx>
          <c:spPr>
            <a:ln>
              <a:solidFill>
                <a:srgbClr val="00FFCC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Absolutely!$I$23:$J$23</c:f>
              <c:numCache>
                <c:formatCode>0</c:formatCode>
                <c:ptCount val="2"/>
                <c:pt idx="0">
                  <c:v>271922</c:v>
                </c:pt>
                <c:pt idx="1">
                  <c:v>282836</c:v>
                </c:pt>
              </c:numCache>
            </c:numRef>
          </c:xVal>
          <c:yVal>
            <c:numRef>
              <c:f>Absolutely!$K$23:$L$23</c:f>
              <c:numCache>
                <c:formatCode>0</c:formatCode>
                <c:ptCount val="2"/>
                <c:pt idx="0">
                  <c:v>53545</c:v>
                </c:pt>
                <c:pt idx="1">
                  <c:v>55498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3DD-427A-9DD3-7B333F3FB717}"/>
            </c:ext>
          </c:extLst>
        </c:ser>
        <c:ser>
          <c:idx val="46"/>
          <c:order val="19"/>
          <c:tx>
            <c:strRef>
              <c:f>Absolutely!$C$24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rgbClr val="333399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Absolutely!$I$24:$J$24</c:f>
              <c:numCache>
                <c:formatCode>0</c:formatCode>
                <c:ptCount val="2"/>
                <c:pt idx="0">
                  <c:v>282836</c:v>
                </c:pt>
                <c:pt idx="1">
                  <c:v>303276</c:v>
                </c:pt>
              </c:numCache>
            </c:numRef>
          </c:xVal>
          <c:yVal>
            <c:numRef>
              <c:f>Absolutely!$K$24:$L$24</c:f>
              <c:numCache>
                <c:formatCode>0</c:formatCode>
                <c:ptCount val="2"/>
                <c:pt idx="0">
                  <c:v>55498</c:v>
                </c:pt>
                <c:pt idx="1">
                  <c:v>55746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3DD-427A-9DD3-7B333F3FB717}"/>
            </c:ext>
          </c:extLst>
        </c:ser>
        <c:ser>
          <c:idx val="47"/>
          <c:order val="20"/>
          <c:tx>
            <c:strRef>
              <c:f>Absolutely!$C$25</c:f>
              <c:strCache>
                <c:ptCount val="1"/>
                <c:pt idx="0">
                  <c:v>Russian Fed.</c:v>
                </c:pt>
              </c:strCache>
            </c:strRef>
          </c:tx>
          <c:spPr>
            <a:ln>
              <a:solidFill>
                <a:srgbClr val="808000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Absolutely!$I$25:$J$25</c:f>
              <c:numCache>
                <c:formatCode>0</c:formatCode>
                <c:ptCount val="2"/>
                <c:pt idx="0">
                  <c:v>303276</c:v>
                </c:pt>
                <c:pt idx="1">
                  <c:v>831626</c:v>
                </c:pt>
              </c:numCache>
            </c:numRef>
          </c:xVal>
          <c:yVal>
            <c:numRef>
              <c:f>Absolutely!$K$25:$L$25</c:f>
              <c:numCache>
                <c:formatCode>0</c:formatCode>
                <c:ptCount val="2"/>
                <c:pt idx="0">
                  <c:v>55746</c:v>
                </c:pt>
                <c:pt idx="1">
                  <c:v>90562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3DD-427A-9DD3-7B333F3FB717}"/>
            </c:ext>
          </c:extLst>
        </c:ser>
        <c:ser>
          <c:idx val="48"/>
          <c:order val="21"/>
          <c:tx>
            <c:strRef>
              <c:f>Absolutely!$C$26</c:f>
              <c:strCache>
                <c:ptCount val="1"/>
                <c:pt idx="0">
                  <c:v>Serbia (Republic of)</c:v>
                </c:pt>
              </c:strCache>
            </c:strRef>
          </c:tx>
          <c:spPr>
            <a:ln>
              <a:solidFill>
                <a:srgbClr val="00FF00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Absolutely!$I$26:$J$26</c:f>
              <c:numCache>
                <c:formatCode>0</c:formatCode>
                <c:ptCount val="2"/>
                <c:pt idx="0">
                  <c:v>831626</c:v>
                </c:pt>
                <c:pt idx="1">
                  <c:v>842180</c:v>
                </c:pt>
              </c:numCache>
            </c:numRef>
          </c:xVal>
          <c:yVal>
            <c:numRef>
              <c:f>Absolutely!$K$26:$L$26</c:f>
              <c:numCache>
                <c:formatCode>0</c:formatCode>
                <c:ptCount val="2"/>
                <c:pt idx="0">
                  <c:v>90562</c:v>
                </c:pt>
                <c:pt idx="1">
                  <c:v>90879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3DD-427A-9DD3-7B333F3FB717}"/>
            </c:ext>
          </c:extLst>
        </c:ser>
        <c:ser>
          <c:idx val="49"/>
          <c:order val="22"/>
          <c:tx>
            <c:strRef>
              <c:f>Absolutely!$C$27</c:f>
              <c:strCache>
                <c:ptCount val="1"/>
                <c:pt idx="0">
                  <c:v>Slovak Rep.</c:v>
                </c:pt>
              </c:strCache>
            </c:strRef>
          </c:tx>
          <c:spPr>
            <a:ln>
              <a:solidFill>
                <a:srgbClr val="FF9900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Absolutely!$I$27:$J$27</c:f>
              <c:numCache>
                <c:formatCode>0</c:formatCode>
                <c:ptCount val="2"/>
                <c:pt idx="0">
                  <c:v>842180</c:v>
                </c:pt>
                <c:pt idx="1">
                  <c:v>852265</c:v>
                </c:pt>
              </c:numCache>
            </c:numRef>
          </c:xVal>
          <c:yVal>
            <c:numRef>
              <c:f>Absolutely!$K$27:$L$27</c:f>
              <c:numCache>
                <c:formatCode>0</c:formatCode>
                <c:ptCount val="2"/>
                <c:pt idx="0">
                  <c:v>90879</c:v>
                </c:pt>
                <c:pt idx="1">
                  <c:v>91088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3DD-427A-9DD3-7B333F3FB717}"/>
            </c:ext>
          </c:extLst>
        </c:ser>
        <c:ser>
          <c:idx val="50"/>
          <c:order val="23"/>
          <c:tx>
            <c:strRef>
              <c:f>Absolutely!$C$28</c:f>
              <c:strCache>
                <c:ptCount val="1"/>
                <c:pt idx="0">
                  <c:v>Slovenia</c:v>
                </c:pt>
              </c:strCache>
            </c:strRef>
          </c:tx>
          <c:spPr>
            <a:ln>
              <a:solidFill>
                <a:srgbClr val="FF5050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Absolutely!$I$28:$J$28</c:f>
              <c:numCache>
                <c:formatCode>0</c:formatCode>
                <c:ptCount val="2"/>
                <c:pt idx="0">
                  <c:v>852265</c:v>
                </c:pt>
                <c:pt idx="1">
                  <c:v>853380</c:v>
                </c:pt>
              </c:numCache>
            </c:numRef>
          </c:xVal>
          <c:yVal>
            <c:numRef>
              <c:f>Absolutely!$K$28:$L$28</c:f>
              <c:numCache>
                <c:formatCode>0</c:formatCode>
                <c:ptCount val="2"/>
                <c:pt idx="0">
                  <c:v>91088</c:v>
                </c:pt>
                <c:pt idx="1">
                  <c:v>91369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3DD-427A-9DD3-7B333F3FB717}"/>
            </c:ext>
          </c:extLst>
        </c:ser>
        <c:ser>
          <c:idx val="51"/>
          <c:order val="24"/>
          <c:tx>
            <c:strRef>
              <c:f>Absolutely!$C$29</c:f>
              <c:strCache>
                <c:ptCount val="1"/>
                <c:pt idx="0">
                  <c:v>Spain (total)</c:v>
                </c:pt>
              </c:strCache>
            </c:strRef>
          </c:tx>
          <c:spPr>
            <a:ln>
              <a:solidFill>
                <a:srgbClr val="FF33CC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Absolutely!$I$29:$J$29</c:f>
              <c:numCache>
                <c:formatCode>0</c:formatCode>
                <c:ptCount val="2"/>
                <c:pt idx="0">
                  <c:v>853380</c:v>
                </c:pt>
                <c:pt idx="1">
                  <c:v>895801</c:v>
                </c:pt>
              </c:numCache>
            </c:numRef>
          </c:xVal>
          <c:yVal>
            <c:numRef>
              <c:f>Absolutely!$K$29:$L$29</c:f>
              <c:numCache>
                <c:formatCode>0</c:formatCode>
                <c:ptCount val="2"/>
                <c:pt idx="0">
                  <c:v>91369</c:v>
                </c:pt>
                <c:pt idx="1">
                  <c:v>107931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3DD-427A-9DD3-7B333F3FB717}"/>
            </c:ext>
          </c:extLst>
        </c:ser>
        <c:ser>
          <c:idx val="52"/>
          <c:order val="25"/>
          <c:tx>
            <c:strRef>
              <c:f>Absolutely!$C$30</c:f>
              <c:strCache>
                <c:ptCount val="1"/>
                <c:pt idx="0">
                  <c:v>Spain (State Adm.)</c:v>
                </c:pt>
              </c:strCache>
            </c:strRef>
          </c:tx>
          <c:spPr>
            <a:ln>
              <a:solidFill>
                <a:srgbClr val="0000CC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Absolutely!$I$30:$J$30</c:f>
              <c:numCache>
                <c:formatCode>0</c:formatCode>
                <c:ptCount val="2"/>
                <c:pt idx="0">
                  <c:v>895801</c:v>
                </c:pt>
                <c:pt idx="1">
                  <c:v>933607</c:v>
                </c:pt>
              </c:numCache>
            </c:numRef>
          </c:xVal>
          <c:yVal>
            <c:numRef>
              <c:f>Absolutely!$K$30:$L$30</c:f>
              <c:numCache>
                <c:formatCode>0</c:formatCode>
                <c:ptCount val="2"/>
                <c:pt idx="0">
                  <c:v>107931</c:v>
                </c:pt>
                <c:pt idx="1">
                  <c:v>120737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23DD-427A-9DD3-7B333F3FB717}"/>
            </c:ext>
          </c:extLst>
        </c:ser>
        <c:ser>
          <c:idx val="10"/>
          <c:order val="26"/>
          <c:tx>
            <c:strRef>
              <c:f>Absolutely!$C$31</c:f>
              <c:strCache>
                <c:ptCount val="1"/>
                <c:pt idx="0">
                  <c:v>Spain (Catalonia)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Absolutely!$I$31:$J$31</c:f>
              <c:numCache>
                <c:formatCode>0</c:formatCode>
                <c:ptCount val="2"/>
                <c:pt idx="0">
                  <c:v>933607</c:v>
                </c:pt>
                <c:pt idx="1">
                  <c:v>938222</c:v>
                </c:pt>
              </c:numCache>
            </c:numRef>
          </c:xVal>
          <c:yVal>
            <c:numRef>
              <c:f>Absolutely!$K$31:$L$31</c:f>
              <c:numCache>
                <c:formatCode>0</c:formatCode>
                <c:ptCount val="2"/>
                <c:pt idx="0">
                  <c:v>120737</c:v>
                </c:pt>
                <c:pt idx="1">
                  <c:v>124493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23DD-427A-9DD3-7B333F3FB717}"/>
            </c:ext>
          </c:extLst>
        </c:ser>
        <c:ser>
          <c:idx val="11"/>
          <c:order val="27"/>
          <c:tx>
            <c:strRef>
              <c:f>Absolutely!$C$32</c:f>
              <c:strCache>
                <c:ptCount val="1"/>
                <c:pt idx="0">
                  <c:v>Switzerland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Absolutely!$I$32:$J$32</c:f>
              <c:numCache>
                <c:formatCode>0</c:formatCode>
                <c:ptCount val="2"/>
                <c:pt idx="0">
                  <c:v>938222</c:v>
                </c:pt>
                <c:pt idx="1">
                  <c:v>940156</c:v>
                </c:pt>
              </c:numCache>
            </c:numRef>
          </c:xVal>
          <c:yVal>
            <c:numRef>
              <c:f>Absolutely!$K$32:$L$32</c:f>
              <c:numCache>
                <c:formatCode>0</c:formatCode>
                <c:ptCount val="2"/>
                <c:pt idx="0">
                  <c:v>124493</c:v>
                </c:pt>
                <c:pt idx="1">
                  <c:v>129502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3DD-427A-9DD3-7B333F3FB717}"/>
            </c:ext>
          </c:extLst>
        </c:ser>
        <c:ser>
          <c:idx val="12"/>
          <c:order val="28"/>
          <c:tx>
            <c:strRef>
              <c:f>Absolutely!$C$33</c:f>
              <c:strCache>
                <c:ptCount val="1"/>
                <c:pt idx="0">
                  <c:v>Turkey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Absolutely!$I$33:$J$33</c:f>
              <c:numCache>
                <c:formatCode>0</c:formatCode>
                <c:ptCount val="2"/>
                <c:pt idx="0">
                  <c:v>940156</c:v>
                </c:pt>
                <c:pt idx="1">
                  <c:v>1201167</c:v>
                </c:pt>
              </c:numCache>
            </c:numRef>
          </c:xVal>
          <c:yVal>
            <c:numRef>
              <c:f>Absolutely!$K$33:$L$33</c:f>
              <c:numCache>
                <c:formatCode>0</c:formatCode>
                <c:ptCount val="2"/>
                <c:pt idx="0">
                  <c:v>129502</c:v>
                </c:pt>
                <c:pt idx="1">
                  <c:v>138297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3DD-427A-9DD3-7B333F3FB717}"/>
            </c:ext>
          </c:extLst>
        </c:ser>
        <c:ser>
          <c:idx val="13"/>
          <c:order val="29"/>
          <c:tx>
            <c:strRef>
              <c:f>Absolutely!$C$34</c:f>
              <c:strCache>
                <c:ptCount val="1"/>
                <c:pt idx="0">
                  <c:v>UK: Engl. &amp; Wales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Absolutely!$I$34:$J$34</c:f>
              <c:numCache>
                <c:formatCode>0</c:formatCode>
                <c:ptCount val="2"/>
                <c:pt idx="0">
                  <c:v>1201167</c:v>
                </c:pt>
                <c:pt idx="1">
                  <c:v>1274110</c:v>
                </c:pt>
              </c:numCache>
            </c:numRef>
          </c:xVal>
          <c:yVal>
            <c:numRef>
              <c:f>Absolutely!$K$34:$L$34</c:f>
              <c:numCache>
                <c:formatCode>0</c:formatCode>
                <c:ptCount val="2"/>
                <c:pt idx="0">
                  <c:v>138297</c:v>
                </c:pt>
                <c:pt idx="1">
                  <c:v>147387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23DD-427A-9DD3-7B333F3FB717}"/>
            </c:ext>
          </c:extLst>
        </c:ser>
        <c:ser>
          <c:idx val="14"/>
          <c:order val="30"/>
          <c:tx>
            <c:strRef>
              <c:f>Absolutely!$C$35</c:f>
              <c:strCache>
                <c:ptCount val="1"/>
                <c:pt idx="0">
                  <c:v>UK: North. Ireland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Absolutely!$I$35:$J$35</c:f>
              <c:numCache>
                <c:formatCode>0</c:formatCode>
                <c:ptCount val="2"/>
                <c:pt idx="0">
                  <c:v>1274110</c:v>
                </c:pt>
                <c:pt idx="1">
                  <c:v>1275474</c:v>
                </c:pt>
              </c:numCache>
            </c:numRef>
          </c:xVal>
          <c:yVal>
            <c:numRef>
              <c:f>Absolutely!$K$35:$L$35</c:f>
              <c:numCache>
                <c:formatCode>0</c:formatCode>
                <c:ptCount val="2"/>
                <c:pt idx="0">
                  <c:v>147387</c:v>
                </c:pt>
                <c:pt idx="1">
                  <c:v>147527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3DD-427A-9DD3-7B333F3FB717}"/>
            </c:ext>
          </c:extLst>
        </c:ser>
        <c:ser>
          <c:idx val="16"/>
          <c:order val="31"/>
          <c:tx>
            <c:strRef>
              <c:f>Absolutely!$C$36</c:f>
              <c:strCache>
                <c:ptCount val="1"/>
                <c:pt idx="0">
                  <c:v>NN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Absolutely!$I$36:$J$36</c:f>
              <c:numCache>
                <c:formatCode>0</c:formatCode>
                <c:ptCount val="2"/>
                <c:pt idx="0">
                  <c:v>1275474</c:v>
                </c:pt>
                <c:pt idx="1">
                  <c:v>1275474</c:v>
                </c:pt>
              </c:numCache>
            </c:numRef>
          </c:xVal>
          <c:yVal>
            <c:numRef>
              <c:f>Absolutely!$K$36:$L$36</c:f>
              <c:numCache>
                <c:formatCode>0</c:formatCode>
                <c:ptCount val="2"/>
                <c:pt idx="0">
                  <c:v>147527</c:v>
                </c:pt>
                <c:pt idx="1">
                  <c:v>147527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23DD-427A-9DD3-7B333F3FB717}"/>
            </c:ext>
          </c:extLst>
        </c:ser>
        <c:ser>
          <c:idx val="17"/>
          <c:order val="32"/>
          <c:tx>
            <c:strRef>
              <c:f>Absolutely!$C$37</c:f>
              <c:strCache>
                <c:ptCount val="1"/>
                <c:pt idx="0">
                  <c:v>NN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Absolutely!$I$37:$J$37</c:f>
              <c:numCache>
                <c:formatCode>0</c:formatCode>
                <c:ptCount val="2"/>
                <c:pt idx="0">
                  <c:v>1275474</c:v>
                </c:pt>
                <c:pt idx="1">
                  <c:v>1275474</c:v>
                </c:pt>
              </c:numCache>
            </c:numRef>
          </c:xVal>
          <c:yVal>
            <c:numRef>
              <c:f>Absolutely!$K$37:$L$37</c:f>
              <c:numCache>
                <c:formatCode>0</c:formatCode>
                <c:ptCount val="2"/>
                <c:pt idx="0">
                  <c:v>147527</c:v>
                </c:pt>
                <c:pt idx="1">
                  <c:v>147527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3DD-427A-9DD3-7B333F3FB717}"/>
            </c:ext>
          </c:extLst>
        </c:ser>
        <c:ser>
          <c:idx val="15"/>
          <c:order val="33"/>
          <c:tx>
            <c:strRef>
              <c:f>Absolutely!$C$40</c:f>
              <c:strCache>
                <c:ptCount val="1"/>
                <c:pt idx="0">
                  <c:v>Sum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ot"/>
              <a:tailEnd type="stealth" w="lg" len="lg"/>
            </a:ln>
          </c:spPr>
          <c:marker>
            <c:symbol val="none"/>
          </c:marker>
          <c:xVal>
            <c:numRef>
              <c:f>Absolutely!$I$40:$J$40</c:f>
              <c:numCache>
                <c:formatCode>0</c:formatCode>
                <c:ptCount val="2"/>
                <c:pt idx="0">
                  <c:v>0</c:v>
                </c:pt>
                <c:pt idx="1">
                  <c:v>1275474</c:v>
                </c:pt>
              </c:numCache>
            </c:numRef>
          </c:xVal>
          <c:yVal>
            <c:numRef>
              <c:f>Absolutely!$K$40:$L$40</c:f>
              <c:numCache>
                <c:formatCode>0</c:formatCode>
                <c:ptCount val="2"/>
                <c:pt idx="0">
                  <c:v>0</c:v>
                </c:pt>
                <c:pt idx="1">
                  <c:v>147527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23DD-427A-9DD3-7B333F3FB717}"/>
            </c:ext>
          </c:extLst>
        </c:ser>
        <c:ser>
          <c:idx val="18"/>
          <c:order val="34"/>
          <c:tx>
            <c:strRef>
              <c:f>Absolutely!$C$5</c:f>
              <c:strCache>
                <c:ptCount val="1"/>
                <c:pt idx="0">
                  <c:v>Azerbaijan</c:v>
                </c:pt>
              </c:strCache>
            </c:strRef>
          </c:tx>
          <c:spPr>
            <a:ln w="31750">
              <a:solidFill>
                <a:srgbClr val="323264"/>
              </a:solidFill>
              <a:prstDash val="sysDash"/>
              <a:tailEnd type="stealth" w="med" len="med"/>
            </a:ln>
          </c:spPr>
          <c:marker>
            <c:symbol val="none"/>
          </c:marker>
          <c:xVal>
            <c:numRef>
              <c:f>Absolutely!$M$5:$N$5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Absolutely!$O$5:$P$5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23DD-427A-9DD3-7B333F3FB717}"/>
            </c:ext>
          </c:extLst>
        </c:ser>
        <c:ser>
          <c:idx val="19"/>
          <c:order val="35"/>
          <c:tx>
            <c:strRef>
              <c:f>Absolutely!$C$6</c:f>
              <c:strCache>
                <c:ptCount val="1"/>
                <c:pt idx="0">
                  <c:v>Bulgaria</c:v>
                </c:pt>
              </c:strCache>
            </c:strRef>
          </c:tx>
          <c:spPr>
            <a:ln w="31750">
              <a:solidFill>
                <a:srgbClr val="963232"/>
              </a:solidFill>
              <a:prstDash val="sysDash"/>
              <a:tailEnd type="stealth" w="med" len="med"/>
            </a:ln>
          </c:spPr>
          <c:marker>
            <c:symbol val="none"/>
          </c:marker>
          <c:xVal>
            <c:numRef>
              <c:f>Absolutely!$M$6:$N$6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Absolutely!$O$6:$P$6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23DD-427A-9DD3-7B333F3FB717}"/>
            </c:ext>
          </c:extLst>
        </c:ser>
        <c:ser>
          <c:idx val="20"/>
          <c:order val="36"/>
          <c:tx>
            <c:strRef>
              <c:f>Absolutely!$C$7</c:f>
              <c:strCache>
                <c:ptCount val="1"/>
                <c:pt idx="0">
                  <c:v>Croatia</c:v>
                </c:pt>
              </c:strCache>
            </c:strRef>
          </c:tx>
          <c:spPr>
            <a:ln w="31750">
              <a:solidFill>
                <a:srgbClr val="649632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Absolutely!$M$7:$N$7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Absolutely!$O$7:$P$7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23DD-427A-9DD3-7B333F3FB717}"/>
            </c:ext>
          </c:extLst>
        </c:ser>
        <c:ser>
          <c:idx val="21"/>
          <c:order val="37"/>
          <c:tx>
            <c:strRef>
              <c:f>Absolutely!$C$8</c:f>
              <c:strCache>
                <c:ptCount val="1"/>
                <c:pt idx="0">
                  <c:v>Czech Rep.</c:v>
                </c:pt>
              </c:strCache>
            </c:strRef>
          </c:tx>
          <c:spPr>
            <a:ln w="31750">
              <a:solidFill>
                <a:srgbClr val="644B7D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Absolutely!$M$8:$N$8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Absolutely!$O$8:$P$8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23DD-427A-9DD3-7B333F3FB717}"/>
            </c:ext>
          </c:extLst>
        </c:ser>
        <c:ser>
          <c:idx val="22"/>
          <c:order val="38"/>
          <c:tx>
            <c:strRef>
              <c:f>Absolutely!$C$9</c:f>
              <c:strCache>
                <c:ptCount val="1"/>
                <c:pt idx="0">
                  <c:v>Denmark</c:v>
                </c:pt>
              </c:strCache>
            </c:strRef>
          </c:tx>
          <c:spPr>
            <a:ln w="31750">
              <a:solidFill>
                <a:srgbClr val="327D96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Absolutely!$M$9:$N$9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Absolutely!$O$9:$P$9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23DD-427A-9DD3-7B333F3FB717}"/>
            </c:ext>
          </c:extLst>
        </c:ser>
        <c:ser>
          <c:idx val="23"/>
          <c:order val="39"/>
          <c:tx>
            <c:strRef>
              <c:f>Absolutely!$C$10</c:f>
              <c:strCache>
                <c:ptCount val="1"/>
                <c:pt idx="0">
                  <c:v>Estonia</c:v>
                </c:pt>
              </c:strCache>
            </c:strRef>
          </c:tx>
          <c:spPr>
            <a:ln w="31750">
              <a:solidFill>
                <a:schemeClr val="accent6">
                  <a:shade val="40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Absolutely!$M$10:$N$10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Absolutely!$O$10:$P$10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23DD-427A-9DD3-7B333F3FB717}"/>
            </c:ext>
          </c:extLst>
        </c:ser>
        <c:ser>
          <c:idx val="24"/>
          <c:order val="40"/>
          <c:tx>
            <c:strRef>
              <c:f>Absolutely!$C$11</c:f>
              <c:strCache>
                <c:ptCount val="1"/>
                <c:pt idx="0">
                  <c:v>Finland</c:v>
                </c:pt>
              </c:strCache>
            </c:strRef>
          </c:tx>
          <c:spPr>
            <a:ln w="31750">
              <a:solidFill>
                <a:schemeClr val="accent1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Absolutely!$M$11:$N$11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Absolutely!$O$11:$P$11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23DD-427A-9DD3-7B333F3FB717}"/>
            </c:ext>
          </c:extLst>
        </c:ser>
        <c:ser>
          <c:idx val="25"/>
          <c:order val="41"/>
          <c:tx>
            <c:strRef>
              <c:f>Absolutely!$C$12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chemeClr val="accent2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Absolutely!$M$12:$N$12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Absolutely!$O$12:$P$12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23DD-427A-9DD3-7B333F3FB717}"/>
            </c:ext>
          </c:extLst>
        </c:ser>
        <c:ser>
          <c:idx val="26"/>
          <c:order val="42"/>
          <c:tx>
            <c:strRef>
              <c:f>Absolutely!$C$13</c:f>
              <c:strCache>
                <c:ptCount val="1"/>
                <c:pt idx="0">
                  <c:v>Greece</c:v>
                </c:pt>
              </c:strCache>
            </c:strRef>
          </c:tx>
          <c:spPr>
            <a:ln w="31750">
              <a:solidFill>
                <a:schemeClr val="accent3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Absolutely!$M$13:$N$13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Absolutely!$O$13:$P$13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23DD-427A-9DD3-7B333F3FB717}"/>
            </c:ext>
          </c:extLst>
        </c:ser>
        <c:ser>
          <c:idx val="27"/>
          <c:order val="43"/>
          <c:tx>
            <c:strRef>
              <c:f>Absolutely!$C$14</c:f>
              <c:strCache>
                <c:ptCount val="1"/>
                <c:pt idx="0">
                  <c:v>Hungary</c:v>
                </c:pt>
              </c:strCache>
            </c:strRef>
          </c:tx>
          <c:spPr>
            <a:ln w="31750">
              <a:solidFill>
                <a:schemeClr val="accent4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Absolutely!$M$14:$N$14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Absolutely!$O$14:$P$14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23DD-427A-9DD3-7B333F3FB717}"/>
            </c:ext>
          </c:extLst>
        </c:ser>
        <c:ser>
          <c:idx val="28"/>
          <c:order val="44"/>
          <c:tx>
            <c:strRef>
              <c:f>Absolutely!$C$15</c:f>
              <c:strCache>
                <c:ptCount val="1"/>
                <c:pt idx="0">
                  <c:v>Ireland</c:v>
                </c:pt>
              </c:strCache>
            </c:strRef>
          </c:tx>
          <c:spPr>
            <a:ln w="31750">
              <a:solidFill>
                <a:srgbClr val="00B05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Absolutely!$M$15:$N$15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Absolutely!$O$15:$P$15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23DD-427A-9DD3-7B333F3FB717}"/>
            </c:ext>
          </c:extLst>
        </c:ser>
        <c:ser>
          <c:idx val="29"/>
          <c:order val="45"/>
          <c:tx>
            <c:strRef>
              <c:f>Absolutely!$C$16</c:f>
              <c:strCache>
                <c:ptCount val="1"/>
                <c:pt idx="0">
                  <c:v>Italy</c:v>
                </c:pt>
              </c:strCache>
            </c:strRef>
          </c:tx>
          <c:spPr>
            <a:ln w="31750">
              <a:solidFill>
                <a:srgbClr val="FFC0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Absolutely!$M$16:$N$16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Absolutely!$O$16:$P$16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23DD-427A-9DD3-7B333F3FB717}"/>
            </c:ext>
          </c:extLst>
        </c:ser>
        <c:ser>
          <c:idx val="30"/>
          <c:order val="46"/>
          <c:tx>
            <c:strRef>
              <c:f>Absolutely!$C$17</c:f>
              <c:strCache>
                <c:ptCount val="1"/>
                <c:pt idx="0">
                  <c:v>Lithuania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Absolutely!$M$17:$N$17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Absolutely!$O$17:$P$17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23DD-427A-9DD3-7B333F3FB717}"/>
            </c:ext>
          </c:extLst>
        </c:ser>
        <c:ser>
          <c:idx val="31"/>
          <c:order val="47"/>
          <c:tx>
            <c:strRef>
              <c:f>Absolutely!$C$18</c:f>
              <c:strCache>
                <c:ptCount val="1"/>
                <c:pt idx="0">
                  <c:v>Moldova</c:v>
                </c:pt>
              </c:strCache>
            </c:strRef>
          </c:tx>
          <c:spPr>
            <a:ln w="31750">
              <a:solidFill>
                <a:srgbClr val="0066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Absolutely!$M$18:$N$18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Absolutely!$O$18:$P$18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23DD-427A-9DD3-7B333F3FB717}"/>
            </c:ext>
          </c:extLst>
        </c:ser>
        <c:ser>
          <c:idx val="32"/>
          <c:order val="48"/>
          <c:tx>
            <c:strRef>
              <c:f>Absolutely!$C$19</c:f>
              <c:strCache>
                <c:ptCount val="1"/>
                <c:pt idx="0">
                  <c:v>Netherlands</c:v>
                </c:pt>
              </c:strCache>
            </c:strRef>
          </c:tx>
          <c:spPr>
            <a:ln w="31750">
              <a:solidFill>
                <a:srgbClr val="33CC33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Absolutely!$M$19:$N$19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Absolutely!$O$19:$P$19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23DD-427A-9DD3-7B333F3FB717}"/>
            </c:ext>
          </c:extLst>
        </c:ser>
        <c:ser>
          <c:idx val="33"/>
          <c:order val="49"/>
          <c:tx>
            <c:strRef>
              <c:f>Absolutely!$C$20</c:f>
              <c:strCache>
                <c:ptCount val="1"/>
                <c:pt idx="0">
                  <c:v>North Macedonia</c:v>
                </c:pt>
              </c:strCache>
            </c:strRef>
          </c:tx>
          <c:spPr>
            <a:ln w="31750">
              <a:solidFill>
                <a:srgbClr val="FFFF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Absolutely!$M$20:$N$20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Absolutely!$O$20:$P$20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23DD-427A-9DD3-7B333F3FB717}"/>
            </c:ext>
          </c:extLst>
        </c:ser>
        <c:ser>
          <c:idx val="34"/>
          <c:order val="50"/>
          <c:tx>
            <c:strRef>
              <c:f>Absolutely!$C$21</c:f>
              <c:strCache>
                <c:ptCount val="1"/>
                <c:pt idx="0">
                  <c:v>Norway</c:v>
                </c:pt>
              </c:strCache>
            </c:strRef>
          </c:tx>
          <c:spPr>
            <a:ln w="31750">
              <a:solidFill>
                <a:srgbClr val="7030A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Absolutely!$M$21:$N$21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Absolutely!$O$21:$P$21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23DD-427A-9DD3-7B333F3FB717}"/>
            </c:ext>
          </c:extLst>
        </c:ser>
        <c:ser>
          <c:idx val="35"/>
          <c:order val="51"/>
          <c:tx>
            <c:strRef>
              <c:f>Absolutely!$C$22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rgbClr val="CC00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Absolutely!$M$22:$N$22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Absolutely!$O$22:$P$22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23DD-427A-9DD3-7B333F3FB717}"/>
            </c:ext>
          </c:extLst>
        </c:ser>
        <c:ser>
          <c:idx val="36"/>
          <c:order val="52"/>
          <c:tx>
            <c:strRef>
              <c:f>Absolutely!$C$23</c:f>
              <c:strCache>
                <c:ptCount val="1"/>
                <c:pt idx="0">
                  <c:v>Portugal</c:v>
                </c:pt>
              </c:strCache>
            </c:strRef>
          </c:tx>
          <c:spPr>
            <a:ln w="31750">
              <a:solidFill>
                <a:srgbClr val="00FF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Absolutely!$M$23:$N$23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Absolutely!$O$23:$P$23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23DD-427A-9DD3-7B333F3FB717}"/>
            </c:ext>
          </c:extLst>
        </c:ser>
        <c:ser>
          <c:idx val="53"/>
          <c:order val="53"/>
          <c:tx>
            <c:strRef>
              <c:f>Absolutely!$C$24</c:f>
              <c:strCache>
                <c:ptCount val="1"/>
                <c:pt idx="0">
                  <c:v>Romania</c:v>
                </c:pt>
              </c:strCache>
            </c:strRef>
          </c:tx>
          <c:spPr>
            <a:ln w="31750">
              <a:solidFill>
                <a:srgbClr val="333399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Absolutely!$M$24:$N$24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Absolutely!$O$24:$P$24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23DD-427A-9DD3-7B333F3FB717}"/>
            </c:ext>
          </c:extLst>
        </c:ser>
        <c:ser>
          <c:idx val="54"/>
          <c:order val="54"/>
          <c:tx>
            <c:strRef>
              <c:f>Absolutely!$C$25</c:f>
              <c:strCache>
                <c:ptCount val="1"/>
                <c:pt idx="0">
                  <c:v>Russian Fed.</c:v>
                </c:pt>
              </c:strCache>
            </c:strRef>
          </c:tx>
          <c:spPr>
            <a:ln w="31750">
              <a:solidFill>
                <a:srgbClr val="8080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Absolutely!$M$25:$N$25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Absolutely!$O$25:$P$25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23DD-427A-9DD3-7B333F3FB717}"/>
            </c:ext>
          </c:extLst>
        </c:ser>
        <c:ser>
          <c:idx val="55"/>
          <c:order val="55"/>
          <c:tx>
            <c:strRef>
              <c:f>Absolutely!$C$26</c:f>
              <c:strCache>
                <c:ptCount val="1"/>
                <c:pt idx="0">
                  <c:v>Serbia (Republic of)</c:v>
                </c:pt>
              </c:strCache>
            </c:strRef>
          </c:tx>
          <c:spPr>
            <a:ln w="31750">
              <a:solidFill>
                <a:srgbClr val="00FF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Absolutely!$M$26:$N$26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Absolutely!$O$26:$P$26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23DD-427A-9DD3-7B333F3FB717}"/>
            </c:ext>
          </c:extLst>
        </c:ser>
        <c:ser>
          <c:idx val="56"/>
          <c:order val="56"/>
          <c:tx>
            <c:strRef>
              <c:f>Absolutely!$C$27</c:f>
              <c:strCache>
                <c:ptCount val="1"/>
                <c:pt idx="0">
                  <c:v>Slovak Rep.</c:v>
                </c:pt>
              </c:strCache>
            </c:strRef>
          </c:tx>
          <c:spPr>
            <a:ln w="31750">
              <a:solidFill>
                <a:srgbClr val="FF99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Absolutely!$M$27:$N$27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Absolutely!$O$27:$P$27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23DD-427A-9DD3-7B333F3FB717}"/>
            </c:ext>
          </c:extLst>
        </c:ser>
        <c:ser>
          <c:idx val="57"/>
          <c:order val="57"/>
          <c:tx>
            <c:strRef>
              <c:f>Absolutely!$C$28</c:f>
              <c:strCache>
                <c:ptCount val="1"/>
                <c:pt idx="0">
                  <c:v>Slovenia</c:v>
                </c:pt>
              </c:strCache>
            </c:strRef>
          </c:tx>
          <c:spPr>
            <a:ln w="31750">
              <a:solidFill>
                <a:srgbClr val="FF505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Absolutely!$M$28:$N$28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Absolutely!$O$28:$P$28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23DD-427A-9DD3-7B333F3FB717}"/>
            </c:ext>
          </c:extLst>
        </c:ser>
        <c:ser>
          <c:idx val="58"/>
          <c:order val="58"/>
          <c:tx>
            <c:strRef>
              <c:f>Absolutely!$C$29</c:f>
              <c:strCache>
                <c:ptCount val="1"/>
                <c:pt idx="0">
                  <c:v>Spain (total)</c:v>
                </c:pt>
              </c:strCache>
            </c:strRef>
          </c:tx>
          <c:spPr>
            <a:ln w="31750">
              <a:solidFill>
                <a:srgbClr val="FF33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Absolutely!$M$29:$N$29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Absolutely!$O$29:$P$29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23DD-427A-9DD3-7B333F3FB717}"/>
            </c:ext>
          </c:extLst>
        </c:ser>
        <c:ser>
          <c:idx val="59"/>
          <c:order val="59"/>
          <c:tx>
            <c:strRef>
              <c:f>Absolutely!$C$30</c:f>
              <c:strCache>
                <c:ptCount val="1"/>
                <c:pt idx="0">
                  <c:v>Spain (State Adm.)</c:v>
                </c:pt>
              </c:strCache>
            </c:strRef>
          </c:tx>
          <c:spPr>
            <a:ln w="31750">
              <a:solidFill>
                <a:srgbClr val="0000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Absolutely!$M$30:$N$30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Absolutely!$O$30:$P$30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23DD-427A-9DD3-7B333F3FB717}"/>
            </c:ext>
          </c:extLst>
        </c:ser>
        <c:ser>
          <c:idx val="60"/>
          <c:order val="60"/>
          <c:tx>
            <c:strRef>
              <c:f>Absolutely!$C$31</c:f>
              <c:strCache>
                <c:ptCount val="1"/>
                <c:pt idx="0">
                  <c:v>Spain (Catalonia)</c:v>
                </c:pt>
              </c:strCache>
            </c:strRef>
          </c:tx>
          <c:spPr>
            <a:ln w="31750">
              <a:solidFill>
                <a:schemeClr val="accent5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Absolutely!$M$31:$N$31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Absolutely!$O$31:$P$31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23DD-427A-9DD3-7B333F3FB717}"/>
            </c:ext>
          </c:extLst>
        </c:ser>
        <c:ser>
          <c:idx val="61"/>
          <c:order val="61"/>
          <c:tx>
            <c:strRef>
              <c:f>Absolutely!$C$32</c:f>
              <c:strCache>
                <c:ptCount val="1"/>
                <c:pt idx="0">
                  <c:v>Switzerland</c:v>
                </c:pt>
              </c:strCache>
            </c:strRef>
          </c:tx>
          <c:spPr>
            <a:ln w="31750">
              <a:solidFill>
                <a:schemeClr val="accent6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Absolutely!$M$32:$N$32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Absolutely!$O$32:$P$32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23DD-427A-9DD3-7B333F3FB717}"/>
            </c:ext>
          </c:extLst>
        </c:ser>
        <c:ser>
          <c:idx val="62"/>
          <c:order val="62"/>
          <c:tx>
            <c:strRef>
              <c:f>Absolutely!$C$33</c:f>
              <c:strCache>
                <c:ptCount val="1"/>
                <c:pt idx="0">
                  <c:v>Turkey</c:v>
                </c:pt>
              </c:strCache>
            </c:strRef>
          </c:tx>
          <c:spPr>
            <a:ln w="31750">
              <a:solidFill>
                <a:schemeClr val="accent1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Absolutely!$M$33:$N$33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Absolutely!$O$33:$P$33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23DD-427A-9DD3-7B333F3FB717}"/>
            </c:ext>
          </c:extLst>
        </c:ser>
        <c:ser>
          <c:idx val="63"/>
          <c:order val="63"/>
          <c:tx>
            <c:strRef>
              <c:f>Absolutely!$C$34</c:f>
              <c:strCache>
                <c:ptCount val="1"/>
                <c:pt idx="0">
                  <c:v>UK: Engl. &amp; Wales</c:v>
                </c:pt>
              </c:strCache>
            </c:strRef>
          </c:tx>
          <c:spPr>
            <a:ln w="31750">
              <a:solidFill>
                <a:schemeClr val="accent2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Absolutely!$M$34:$N$34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Absolutely!$O$34:$P$34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23DD-427A-9DD3-7B333F3FB717}"/>
            </c:ext>
          </c:extLst>
        </c:ser>
        <c:ser>
          <c:idx val="64"/>
          <c:order val="64"/>
          <c:tx>
            <c:strRef>
              <c:f>Absolutely!$C$35</c:f>
              <c:strCache>
                <c:ptCount val="1"/>
                <c:pt idx="0">
                  <c:v>UK: North. Ireland</c:v>
                </c:pt>
              </c:strCache>
            </c:strRef>
          </c:tx>
          <c:spPr>
            <a:ln w="31750">
              <a:solidFill>
                <a:schemeClr val="accent3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Absolutely!$M$35:$N$35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Absolutely!$O$35:$P$35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23DD-427A-9DD3-7B333F3FB717}"/>
            </c:ext>
          </c:extLst>
        </c:ser>
        <c:ser>
          <c:idx val="65"/>
          <c:order val="65"/>
          <c:tx>
            <c:strRef>
              <c:f>Absolutely!$C$36</c:f>
              <c:strCache>
                <c:ptCount val="1"/>
                <c:pt idx="0">
                  <c:v>NN</c:v>
                </c:pt>
              </c:strCache>
            </c:strRef>
          </c:tx>
          <c:spPr>
            <a:ln w="31750">
              <a:solidFill>
                <a:schemeClr val="accent5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Absolutely!$M$36:$N$36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Absolutely!$O$36:$P$36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23DD-427A-9DD3-7B333F3FB717}"/>
            </c:ext>
          </c:extLst>
        </c:ser>
        <c:ser>
          <c:idx val="66"/>
          <c:order val="66"/>
          <c:tx>
            <c:strRef>
              <c:f>Absolutely!$C$37</c:f>
              <c:strCache>
                <c:ptCount val="1"/>
                <c:pt idx="0">
                  <c:v>NN</c:v>
                </c:pt>
              </c:strCache>
            </c:strRef>
          </c:tx>
          <c:spPr>
            <a:ln w="31750">
              <a:solidFill>
                <a:schemeClr val="accent6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Absolutely!$M$37:$N$37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Absolutely!$O$37:$P$37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23DD-427A-9DD3-7B333F3FB717}"/>
            </c:ext>
          </c:extLst>
        </c:ser>
        <c:ser>
          <c:idx val="67"/>
          <c:order val="67"/>
          <c:tx>
            <c:strRef>
              <c:f>Absolutely!$C$40</c:f>
              <c:strCache>
                <c:ptCount val="1"/>
                <c:pt idx="0">
                  <c:v>Sum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ot"/>
              <a:tailEnd type="stealth" w="lg" len="lg"/>
            </a:ln>
          </c:spPr>
          <c:marker>
            <c:symbol val="none"/>
          </c:marker>
          <c:xVal>
            <c:numRef>
              <c:f>Absolutely!$M$40:$N$40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Absolutely!$O$40:$P$40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23DD-427A-9DD3-7B333F3FB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78880"/>
        <c:axId val="186389248"/>
      </c:scatterChart>
      <c:valAx>
        <c:axId val="1863788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Absolutely!$E$4</c:f>
              <c:strCache>
                <c:ptCount val="1"/>
                <c:pt idx="0">
                  <c:v>Foreign immates</c:v>
                </c:pt>
              </c:strCache>
            </c:strRef>
          </c:tx>
          <c:layout>
            <c:manualLayout>
              <c:xMode val="edge"/>
              <c:yMode val="edge"/>
              <c:x val="1.3518921746323305E-2"/>
              <c:y val="0.17535591732799177"/>
            </c:manualLayout>
          </c:layout>
          <c:overlay val="0"/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crossAx val="186389248"/>
        <c:crosses val="autoZero"/>
        <c:crossBetween val="midCat"/>
      </c:valAx>
      <c:valAx>
        <c:axId val="18638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Absolutely!$D$4</c:f>
              <c:strCache>
                <c:ptCount val="1"/>
                <c:pt idx="0">
                  <c:v>National immates</c:v>
                </c:pt>
              </c:strCache>
            </c:strRef>
          </c:tx>
          <c:layout>
            <c:manualLayout>
              <c:xMode val="edge"/>
              <c:yMode val="edge"/>
              <c:x val="0.75865741360224803"/>
              <c:y val="0.64820380402651323"/>
            </c:manualLayout>
          </c:layout>
          <c:overlay val="0"/>
          <c:txPr>
            <a:bodyPr rot="0" vert="horz"/>
            <a:lstStyle/>
            <a:p>
              <a:pPr>
                <a:defRPr sz="1600" b="1"/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crossAx val="186378880"/>
        <c:crosses val="autoZero"/>
        <c:crossBetween val="midCat"/>
      </c:valAx>
    </c:plotArea>
    <c:legend>
      <c:legendPos val="b"/>
      <c:legendEntry>
        <c:idx val="34"/>
        <c:delete val="1"/>
      </c:legendEntry>
      <c:legendEntry>
        <c:idx val="35"/>
        <c:delete val="1"/>
      </c:legendEntry>
      <c:legendEntry>
        <c:idx val="36"/>
        <c:delete val="1"/>
      </c:legendEntry>
      <c:legendEntry>
        <c:idx val="37"/>
        <c:delete val="1"/>
      </c:legendEntry>
      <c:legendEntry>
        <c:idx val="38"/>
        <c:delete val="1"/>
      </c:legendEntry>
      <c:legendEntry>
        <c:idx val="39"/>
        <c:delete val="1"/>
      </c:legendEntry>
      <c:legendEntry>
        <c:idx val="40"/>
        <c:delete val="1"/>
      </c:legendEntry>
      <c:legendEntry>
        <c:idx val="41"/>
        <c:delete val="1"/>
      </c:legendEntry>
      <c:legendEntry>
        <c:idx val="42"/>
        <c:delete val="1"/>
      </c:legendEntry>
      <c:legendEntry>
        <c:idx val="43"/>
        <c:delete val="1"/>
      </c:legendEntry>
      <c:legendEntry>
        <c:idx val="44"/>
        <c:delete val="1"/>
      </c:legendEntry>
      <c:legendEntry>
        <c:idx val="45"/>
        <c:delete val="1"/>
      </c:legendEntry>
      <c:legendEntry>
        <c:idx val="46"/>
        <c:delete val="1"/>
      </c:legendEntry>
      <c:legendEntry>
        <c:idx val="47"/>
        <c:delete val="1"/>
      </c:legendEntry>
      <c:legendEntry>
        <c:idx val="48"/>
        <c:delete val="1"/>
      </c:legendEntry>
      <c:legendEntry>
        <c:idx val="49"/>
        <c:delete val="1"/>
      </c:legendEntry>
      <c:legendEntry>
        <c:idx val="50"/>
        <c:delete val="1"/>
      </c:legendEntry>
      <c:legendEntry>
        <c:idx val="51"/>
        <c:delete val="1"/>
      </c:legendEntry>
      <c:legendEntry>
        <c:idx val="52"/>
        <c:delete val="1"/>
      </c:legendEntry>
      <c:legendEntry>
        <c:idx val="53"/>
        <c:delete val="1"/>
      </c:legendEntry>
      <c:legendEntry>
        <c:idx val="54"/>
        <c:delete val="1"/>
      </c:legendEntry>
      <c:legendEntry>
        <c:idx val="55"/>
        <c:delete val="1"/>
      </c:legendEntry>
      <c:legendEntry>
        <c:idx val="56"/>
        <c:delete val="1"/>
      </c:legendEntry>
      <c:legendEntry>
        <c:idx val="57"/>
        <c:delete val="1"/>
      </c:legendEntry>
      <c:legendEntry>
        <c:idx val="58"/>
        <c:delete val="1"/>
      </c:legendEntry>
      <c:legendEntry>
        <c:idx val="59"/>
        <c:delete val="1"/>
      </c:legendEntry>
      <c:legendEntry>
        <c:idx val="60"/>
        <c:delete val="1"/>
      </c:legendEntry>
      <c:legendEntry>
        <c:idx val="61"/>
        <c:delete val="1"/>
      </c:legendEntry>
      <c:legendEntry>
        <c:idx val="62"/>
        <c:delete val="1"/>
      </c:legendEntry>
      <c:legendEntry>
        <c:idx val="63"/>
        <c:delete val="1"/>
      </c:legendEntry>
      <c:legendEntry>
        <c:idx val="64"/>
        <c:delete val="1"/>
      </c:legendEntry>
      <c:legendEntry>
        <c:idx val="65"/>
        <c:delete val="1"/>
      </c:legendEntry>
      <c:legendEntry>
        <c:idx val="66"/>
        <c:delete val="1"/>
      </c:legendEntry>
      <c:legendEntry>
        <c:idx val="67"/>
        <c:delete val="1"/>
      </c:legendEntry>
      <c:layout>
        <c:manualLayout>
          <c:xMode val="edge"/>
          <c:yMode val="edge"/>
          <c:x val="4.7615724978040085E-2"/>
          <c:y val="0.70931314830934789"/>
          <c:w val="0.94729304206668408"/>
          <c:h val="0.2806259765236929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?subject=Hybrid%20Value%20Profile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?subject=Hybrid%20Value%20Profi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195943</xdr:colOff>
      <xdr:row>1</xdr:row>
      <xdr:rowOff>81755</xdr:rowOff>
    </xdr:from>
    <xdr:to>
      <xdr:col>24</xdr:col>
      <xdr:colOff>214314</xdr:colOff>
      <xdr:row>38</xdr:row>
      <xdr:rowOff>166687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0.00655</cdr:x>
      <cdr:y>0.16684</cdr:y>
    </cdr:from>
    <cdr:to>
      <cdr:x>0.03828</cdr:x>
      <cdr:y>0.97952</cdr:y>
    </cdr:to>
    <cdr:sp macro="" textlink="">
      <cdr:nvSpPr>
        <cdr:cNvPr id="2" name="Textfeld 1">
          <a:hlinkClick xmlns:a="http://schemas.openxmlformats.org/drawingml/2006/main" xmlns:r="http://schemas.openxmlformats.org/officeDocument/2006/relationships" r:id="rId1"/>
        </cdr:cNvPr>
        <cdr:cNvSpPr txBox="1"/>
      </cdr:nvSpPr>
      <cdr:spPr>
        <a:xfrm xmlns:a="http://schemas.openxmlformats.org/drawingml/2006/main" rot="16200000">
          <a:off x="-2822835" y="4160926"/>
          <a:ext cx="6155200" cy="360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© 2020 Peter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Bretscher LC P4120-1000</a:t>
          </a:r>
          <a:endParaRPr lang="de-CH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100692</xdr:colOff>
      <xdr:row>1</xdr:row>
      <xdr:rowOff>69850</xdr:rowOff>
    </xdr:from>
    <xdr:to>
      <xdr:col>24</xdr:col>
      <xdr:colOff>119063</xdr:colOff>
      <xdr:row>38</xdr:row>
      <xdr:rowOff>154782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770353A-A78C-442D-A206-A58687A51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0.00655</cdr:x>
      <cdr:y>0.16684</cdr:y>
    </cdr:from>
    <cdr:to>
      <cdr:x>0.03828</cdr:x>
      <cdr:y>0.97952</cdr:y>
    </cdr:to>
    <cdr:sp macro="" textlink="">
      <cdr:nvSpPr>
        <cdr:cNvPr id="2" name="Textfeld 1">
          <a:hlinkClick xmlns:a="http://schemas.openxmlformats.org/drawingml/2006/main" xmlns:r="http://schemas.openxmlformats.org/officeDocument/2006/relationships" r:id="rId1"/>
        </cdr:cNvPr>
        <cdr:cNvSpPr txBox="1"/>
      </cdr:nvSpPr>
      <cdr:spPr>
        <a:xfrm xmlns:a="http://schemas.openxmlformats.org/drawingml/2006/main" rot="16200000">
          <a:off x="-2822835" y="4160926"/>
          <a:ext cx="6155200" cy="360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© 2020 Peter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Bretscher LC P4120-1000</a:t>
          </a:r>
          <a:endParaRPr lang="de-CH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project-nemo.org/" TargetMode="External"/><Relationship Id="rId7" Type="http://schemas.openxmlformats.org/officeDocument/2006/relationships/hyperlink" Target="https://wp.unil.ch/space/files/2020/04/200405_FinalReport_SPACE_I_2019.pdf" TargetMode="External"/><Relationship Id="rId2" Type="http://schemas.openxmlformats.org/officeDocument/2006/relationships/hyperlink" Target="https://bengin.net/bes/vector14_e.html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s://bengin.net/bes/basic_master_e.html" TargetMode="External"/><Relationship Id="rId5" Type="http://schemas.openxmlformats.org/officeDocument/2006/relationships/hyperlink" Target="https://bengin.net/bes/" TargetMode="External"/><Relationship Id="rId4" Type="http://schemas.openxmlformats.org/officeDocument/2006/relationships/hyperlink" Target="https://insede.or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project-nemo.org/" TargetMode="External"/><Relationship Id="rId7" Type="http://schemas.openxmlformats.org/officeDocument/2006/relationships/hyperlink" Target="https://wp.unil.ch/space/files/2020/04/200405_FinalReport_SPACE_I_2019.pdf" TargetMode="External"/><Relationship Id="rId2" Type="http://schemas.openxmlformats.org/officeDocument/2006/relationships/hyperlink" Target="https://bengin.net/bes/vector14_e.html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s://bengin.net/bes/basic_master_e.html" TargetMode="External"/><Relationship Id="rId5" Type="http://schemas.openxmlformats.org/officeDocument/2006/relationships/hyperlink" Target="https://bengin.net/bes/" TargetMode="External"/><Relationship Id="rId4" Type="http://schemas.openxmlformats.org/officeDocument/2006/relationships/hyperlink" Target="https://insede.org/" TargetMode="External"/><Relationship Id="rId9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p.unil.ch/space/files/2020/04/200405_FinalReport_SPACE_I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0"/>
  <sheetViews>
    <sheetView showGridLines="0" tabSelected="1" zoomScale="70" zoomScaleNormal="70" workbookViewId="0"/>
  </sheetViews>
  <sheetFormatPr baseColWidth="10" defaultColWidth="9.140625" defaultRowHeight="15" x14ac:dyDescent="0.25"/>
  <cols>
    <col min="1" max="1" width="4.5703125" style="1" customWidth="1"/>
    <col min="2" max="2" width="7" style="1" customWidth="1"/>
    <col min="3" max="3" width="54.140625" style="1" customWidth="1"/>
    <col min="4" max="5" width="12.7109375" style="7" customWidth="1"/>
    <col min="6" max="6" width="12.7109375" style="1" customWidth="1"/>
    <col min="7" max="7" width="12.7109375" style="12" customWidth="1"/>
    <col min="8" max="8" width="4.85546875" style="1" customWidth="1"/>
    <col min="9" max="16" width="8.7109375" style="13" customWidth="1"/>
    <col min="17" max="17" width="9.140625" style="1"/>
    <col min="18" max="18" width="9.140625" style="1" customWidth="1"/>
    <col min="19" max="16384" width="9.140625" style="1"/>
  </cols>
  <sheetData>
    <row r="1" spans="1:30" s="31" customFormat="1" ht="28.5" customHeight="1" x14ac:dyDescent="0.35">
      <c r="A1" s="30" t="s">
        <v>97</v>
      </c>
      <c r="D1" s="31" t="s">
        <v>103</v>
      </c>
      <c r="E1" s="32"/>
      <c r="F1" s="33"/>
      <c r="G1" s="34"/>
      <c r="H1" s="33"/>
      <c r="I1" s="55"/>
      <c r="J1" s="55"/>
      <c r="K1" s="55"/>
      <c r="L1" s="55"/>
      <c r="M1" s="55"/>
      <c r="N1" s="55"/>
      <c r="O1" s="55"/>
      <c r="P1" s="55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x14ac:dyDescent="0.25">
      <c r="F2" s="2"/>
      <c r="H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28" customFormat="1" ht="23.25" customHeight="1" x14ac:dyDescent="0.25">
      <c r="A3" s="26"/>
      <c r="B3" s="26"/>
      <c r="C3" s="26"/>
      <c r="D3" s="37" t="s">
        <v>7</v>
      </c>
      <c r="E3" s="37"/>
      <c r="F3" s="38" t="s">
        <v>8</v>
      </c>
      <c r="G3" s="38"/>
      <c r="H3" s="27"/>
      <c r="I3" s="56" t="s">
        <v>5</v>
      </c>
      <c r="J3" s="56"/>
      <c r="K3" s="56"/>
      <c r="L3" s="56"/>
      <c r="M3" s="56" t="s">
        <v>6</v>
      </c>
      <c r="N3" s="56"/>
      <c r="O3" s="56"/>
      <c r="P3" s="56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102" customHeight="1" x14ac:dyDescent="0.25">
      <c r="A4" s="24"/>
      <c r="B4" s="25" t="s">
        <v>0</v>
      </c>
      <c r="C4" s="40" t="s">
        <v>101</v>
      </c>
      <c r="D4" s="39" t="s">
        <v>25</v>
      </c>
      <c r="E4" s="39" t="s">
        <v>26</v>
      </c>
      <c r="F4" s="39" t="s">
        <v>25</v>
      </c>
      <c r="G4" s="39" t="s">
        <v>26</v>
      </c>
      <c r="H4" s="3"/>
      <c r="I4" s="57" t="s">
        <v>1</v>
      </c>
      <c r="J4" s="57" t="s">
        <v>2</v>
      </c>
      <c r="K4" s="57" t="s">
        <v>3</v>
      </c>
      <c r="L4" s="57" t="s">
        <v>4</v>
      </c>
      <c r="M4" s="57" t="s">
        <v>1</v>
      </c>
      <c r="N4" s="57" t="s">
        <v>2</v>
      </c>
      <c r="O4" s="57" t="s">
        <v>3</v>
      </c>
      <c r="P4" s="57" t="s">
        <v>4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25">
      <c r="A5" s="21"/>
      <c r="B5" s="22">
        <v>1</v>
      </c>
      <c r="C5" s="59" t="str">
        <f>Absolutely!C5</f>
        <v>Azerbaijan</v>
      </c>
      <c r="D5" s="59">
        <f>Absolutely!D5*100/(Absolutely!D5+Absolutely!E5)</f>
        <v>97.887195400200781</v>
      </c>
      <c r="E5" s="59">
        <f>Absolutely!E5*100/(Absolutely!D5+Absolutely!E5)</f>
        <v>2.1128045997992153</v>
      </c>
      <c r="F5" s="8">
        <v>0</v>
      </c>
      <c r="G5" s="8">
        <v>0</v>
      </c>
      <c r="H5" s="2"/>
      <c r="I5" s="13">
        <v>0</v>
      </c>
      <c r="J5" s="13">
        <f>D5</f>
        <v>97.887195400200781</v>
      </c>
      <c r="K5" s="13">
        <v>0</v>
      </c>
      <c r="L5" s="13">
        <f>E5</f>
        <v>2.1128045997992153</v>
      </c>
      <c r="M5" s="13">
        <v>0</v>
      </c>
      <c r="N5" s="13">
        <f>F5</f>
        <v>0</v>
      </c>
      <c r="O5" s="13">
        <v>0</v>
      </c>
      <c r="P5" s="13">
        <f>G5</f>
        <v>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25">
      <c r="A6" s="21"/>
      <c r="B6" s="22">
        <v>2</v>
      </c>
      <c r="C6" s="59" t="str">
        <f>Absolutely!C6</f>
        <v>Bulgaria</v>
      </c>
      <c r="D6" s="59">
        <f>Absolutely!D6*100/(Absolutely!D6+Absolutely!E6)</f>
        <v>96.959549959817835</v>
      </c>
      <c r="E6" s="59">
        <f>Absolutely!E6*100/(Absolutely!D6+Absolutely!E6)</f>
        <v>3.0404500401821593</v>
      </c>
      <c r="F6" s="8">
        <v>0</v>
      </c>
      <c r="G6" s="8">
        <v>0</v>
      </c>
      <c r="H6" s="2"/>
      <c r="I6" s="13">
        <f>J5</f>
        <v>97.887195400200781</v>
      </c>
      <c r="J6" s="13">
        <f>I6+D6</f>
        <v>194.84674536001862</v>
      </c>
      <c r="K6" s="13">
        <f>L5</f>
        <v>2.1128045997992153</v>
      </c>
      <c r="L6" s="13">
        <f>K6+E6</f>
        <v>5.153254639981375</v>
      </c>
      <c r="M6" s="13">
        <f>N5</f>
        <v>0</v>
      </c>
      <c r="N6" s="13">
        <f>M6+F6</f>
        <v>0</v>
      </c>
      <c r="O6" s="13">
        <f>P5</f>
        <v>0</v>
      </c>
      <c r="P6" s="13">
        <f>O6+G6</f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5">
      <c r="A7" s="21"/>
      <c r="B7" s="22">
        <v>3</v>
      </c>
      <c r="C7" s="59" t="str">
        <f>Absolutely!C7</f>
        <v>Croatia</v>
      </c>
      <c r="D7" s="59">
        <f>Absolutely!D7*100/(Absolutely!D7+Absolutely!E7)</f>
        <v>87.907988809449805</v>
      </c>
      <c r="E7" s="59">
        <f>Absolutely!E7*100/(Absolutely!D7+Absolutely!E7)</f>
        <v>12.092011190550203</v>
      </c>
      <c r="F7" s="8">
        <v>0</v>
      </c>
      <c r="G7" s="8">
        <v>0</v>
      </c>
      <c r="H7" s="2"/>
      <c r="I7" s="13">
        <f t="shared" ref="I7:I30" si="0">J6</f>
        <v>194.84674536001862</v>
      </c>
      <c r="J7" s="13">
        <f>I7+D7</f>
        <v>282.75473416946841</v>
      </c>
      <c r="K7" s="13">
        <f t="shared" ref="K7:K30" si="1">L6</f>
        <v>5.153254639981375</v>
      </c>
      <c r="L7" s="13">
        <f>K7+E7</f>
        <v>17.245265830531579</v>
      </c>
      <c r="M7" s="13">
        <f t="shared" ref="M7:M37" si="2">N6</f>
        <v>0</v>
      </c>
      <c r="N7" s="13">
        <f t="shared" ref="N7:N37" si="3">M7+F7</f>
        <v>0</v>
      </c>
      <c r="O7" s="13">
        <f t="shared" ref="O7:O37" si="4">P6</f>
        <v>0</v>
      </c>
      <c r="P7" s="13">
        <f t="shared" ref="P7:P37" si="5">O7+G7</f>
        <v>0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25">
      <c r="A8" s="21"/>
      <c r="B8" s="22">
        <v>4</v>
      </c>
      <c r="C8" s="59" t="str">
        <f>Absolutely!C8</f>
        <v>Czech Rep.</v>
      </c>
      <c r="D8" s="59">
        <f>Absolutely!D8*100/(Absolutely!D8+Absolutely!E8)</f>
        <v>91.806089817861618</v>
      </c>
      <c r="E8" s="59">
        <f>Absolutely!E8*100/(Absolutely!D8+Absolutely!E8)</f>
        <v>8.1939101821383886</v>
      </c>
      <c r="F8" s="8">
        <v>0</v>
      </c>
      <c r="G8" s="8">
        <v>0</v>
      </c>
      <c r="H8" s="2"/>
      <c r="I8" s="13">
        <f t="shared" si="0"/>
        <v>282.75473416946841</v>
      </c>
      <c r="J8" s="13">
        <f>I8+D8</f>
        <v>374.56082398733002</v>
      </c>
      <c r="K8" s="13">
        <f t="shared" si="1"/>
        <v>17.245265830531579</v>
      </c>
      <c r="L8" s="13">
        <f>K8+E8</f>
        <v>25.439176012669968</v>
      </c>
      <c r="M8" s="13">
        <f t="shared" si="2"/>
        <v>0</v>
      </c>
      <c r="N8" s="13">
        <f t="shared" si="3"/>
        <v>0</v>
      </c>
      <c r="O8" s="13">
        <f t="shared" si="4"/>
        <v>0</v>
      </c>
      <c r="P8" s="13">
        <f t="shared" si="5"/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 customHeight="1" x14ac:dyDescent="0.25">
      <c r="A9" s="21"/>
      <c r="B9" s="22">
        <v>5</v>
      </c>
      <c r="C9" s="59" t="str">
        <f>Absolutely!C9</f>
        <v>Denmark</v>
      </c>
      <c r="D9" s="59">
        <f>Absolutely!D9*100/(Absolutely!D9+Absolutely!E9)</f>
        <v>71.846115413439918</v>
      </c>
      <c r="E9" s="59">
        <f>Absolutely!E9*100/(Absolutely!D9+Absolutely!E9)</f>
        <v>28.153884586560078</v>
      </c>
      <c r="F9" s="8">
        <v>0</v>
      </c>
      <c r="G9" s="8">
        <v>0</v>
      </c>
      <c r="H9" s="2"/>
      <c r="I9" s="13">
        <f t="shared" si="0"/>
        <v>374.56082398733002</v>
      </c>
      <c r="J9" s="13">
        <f>I9+D9</f>
        <v>446.40693940076994</v>
      </c>
      <c r="K9" s="13">
        <f t="shared" si="1"/>
        <v>25.439176012669968</v>
      </c>
      <c r="L9" s="13">
        <f>K9+E9</f>
        <v>53.593060599230043</v>
      </c>
      <c r="M9" s="13">
        <f t="shared" si="2"/>
        <v>0</v>
      </c>
      <c r="N9" s="13">
        <f t="shared" si="3"/>
        <v>0</v>
      </c>
      <c r="O9" s="13">
        <f t="shared" si="4"/>
        <v>0</v>
      </c>
      <c r="P9" s="13">
        <f t="shared" si="5"/>
        <v>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5">
      <c r="A10" s="21"/>
      <c r="B10" s="22">
        <v>6</v>
      </c>
      <c r="C10" s="59" t="str">
        <f>Absolutely!C10</f>
        <v>Estonia</v>
      </c>
      <c r="D10" s="59">
        <f>Absolutely!D10*100/(Absolutely!D10+Absolutely!E10)</f>
        <v>64.86035848270113</v>
      </c>
      <c r="E10" s="59">
        <f>Absolutely!E10*100/(Absolutely!D10+Absolutely!E10)</f>
        <v>35.139641517298877</v>
      </c>
      <c r="F10" s="8">
        <v>0</v>
      </c>
      <c r="G10" s="8">
        <v>0</v>
      </c>
      <c r="H10" s="2"/>
      <c r="I10" s="13">
        <f t="shared" si="0"/>
        <v>446.40693940076994</v>
      </c>
      <c r="J10" s="13">
        <f>I10+D10</f>
        <v>511.26729788347109</v>
      </c>
      <c r="K10" s="13">
        <f t="shared" si="1"/>
        <v>53.593060599230043</v>
      </c>
      <c r="L10" s="13">
        <f>K10+E10</f>
        <v>88.732702116528912</v>
      </c>
      <c r="M10" s="13">
        <f t="shared" si="2"/>
        <v>0</v>
      </c>
      <c r="N10" s="13">
        <f t="shared" si="3"/>
        <v>0</v>
      </c>
      <c r="O10" s="13">
        <f t="shared" si="4"/>
        <v>0</v>
      </c>
      <c r="P10" s="13">
        <f t="shared" si="5"/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A11" s="21"/>
      <c r="B11" s="22">
        <v>7</v>
      </c>
      <c r="C11" s="59" t="str">
        <f>Absolutely!C11</f>
        <v>Finland</v>
      </c>
      <c r="D11" s="59">
        <f>Absolutely!D11*100/(Absolutely!D11+Absolutely!E11)</f>
        <v>82.132459970887922</v>
      </c>
      <c r="E11" s="59">
        <f>Absolutely!E11*100/(Absolutely!D11+Absolutely!E11)</f>
        <v>17.867540029112082</v>
      </c>
      <c r="F11" s="8">
        <v>0</v>
      </c>
      <c r="G11" s="8">
        <v>0</v>
      </c>
      <c r="H11" s="2"/>
      <c r="I11" s="13">
        <f t="shared" si="0"/>
        <v>511.26729788347109</v>
      </c>
      <c r="J11" s="13">
        <f>I11+D11</f>
        <v>593.399757854359</v>
      </c>
      <c r="K11" s="13">
        <f t="shared" si="1"/>
        <v>88.732702116528912</v>
      </c>
      <c r="L11" s="13">
        <f>K11+E11</f>
        <v>106.60024214564099</v>
      </c>
      <c r="M11" s="13">
        <f t="shared" si="2"/>
        <v>0</v>
      </c>
      <c r="N11" s="13">
        <f t="shared" si="3"/>
        <v>0</v>
      </c>
      <c r="O11" s="13">
        <f t="shared" si="4"/>
        <v>0</v>
      </c>
      <c r="P11" s="13">
        <f t="shared" si="5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25">
      <c r="A12" s="21"/>
      <c r="B12" s="22">
        <v>8</v>
      </c>
      <c r="C12" s="59" t="str">
        <f>Absolutely!C12</f>
        <v>France</v>
      </c>
      <c r="D12" s="59">
        <f>Absolutely!D12*100/(Absolutely!D12+Absolutely!E12)</f>
        <v>76.946573602249529</v>
      </c>
      <c r="E12" s="59">
        <f>Absolutely!E12*100/(Absolutely!D12+Absolutely!E12)</f>
        <v>23.053426397750467</v>
      </c>
      <c r="F12" s="8">
        <v>0</v>
      </c>
      <c r="G12" s="8">
        <v>0</v>
      </c>
      <c r="H12" s="2"/>
      <c r="I12" s="13">
        <f t="shared" si="0"/>
        <v>593.399757854359</v>
      </c>
      <c r="J12" s="13">
        <f>I12+D12</f>
        <v>670.34633145660848</v>
      </c>
      <c r="K12" s="13">
        <f t="shared" si="1"/>
        <v>106.60024214564099</v>
      </c>
      <c r="L12" s="13">
        <f>K12+E12</f>
        <v>129.65366854339146</v>
      </c>
      <c r="M12" s="13">
        <f t="shared" si="2"/>
        <v>0</v>
      </c>
      <c r="N12" s="13">
        <f t="shared" si="3"/>
        <v>0</v>
      </c>
      <c r="O12" s="13">
        <f t="shared" si="4"/>
        <v>0</v>
      </c>
      <c r="P12" s="13">
        <f t="shared" si="5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x14ac:dyDescent="0.25">
      <c r="A13" s="21"/>
      <c r="B13" s="22">
        <v>9</v>
      </c>
      <c r="C13" s="59" t="str">
        <f>Absolutely!C13</f>
        <v>Greece</v>
      </c>
      <c r="D13" s="59">
        <f>Absolutely!D13*100/(Absolutely!D13+Absolutely!E13)</f>
        <v>45.09563742579855</v>
      </c>
      <c r="E13" s="59">
        <f>Absolutely!E13*100/(Absolutely!D13+Absolutely!E13)</f>
        <v>54.90436257420145</v>
      </c>
      <c r="F13" s="8">
        <v>0</v>
      </c>
      <c r="G13" s="8">
        <v>0</v>
      </c>
      <c r="H13" s="2"/>
      <c r="I13" s="13">
        <f t="shared" si="0"/>
        <v>670.34633145660848</v>
      </c>
      <c r="J13" s="13">
        <f>I13+D13</f>
        <v>715.44196888240708</v>
      </c>
      <c r="K13" s="13">
        <f t="shared" si="1"/>
        <v>129.65366854339146</v>
      </c>
      <c r="L13" s="13">
        <f>K13+E13</f>
        <v>184.55803111759292</v>
      </c>
      <c r="M13" s="13">
        <f t="shared" si="2"/>
        <v>0</v>
      </c>
      <c r="N13" s="13">
        <f t="shared" si="3"/>
        <v>0</v>
      </c>
      <c r="O13" s="13">
        <f t="shared" si="4"/>
        <v>0</v>
      </c>
      <c r="P13" s="13">
        <f t="shared" si="5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25">
      <c r="A14" s="21"/>
      <c r="B14" s="22">
        <v>10</v>
      </c>
      <c r="C14" s="59" t="str">
        <f>Absolutely!C14</f>
        <v>Hungary</v>
      </c>
      <c r="D14" s="59">
        <f>Absolutely!D14*100/(Absolutely!D14+Absolutely!E14)</f>
        <v>95.446859903381636</v>
      </c>
      <c r="E14" s="59">
        <f>Absolutely!E14*100/(Absolutely!D14+Absolutely!E14)</f>
        <v>4.5531400966183577</v>
      </c>
      <c r="F14" s="8">
        <v>0</v>
      </c>
      <c r="G14" s="8">
        <v>0</v>
      </c>
      <c r="H14" s="2"/>
      <c r="I14" s="13">
        <f t="shared" si="0"/>
        <v>715.44196888240708</v>
      </c>
      <c r="J14" s="13">
        <f>I14+D14</f>
        <v>810.88882878578875</v>
      </c>
      <c r="K14" s="13">
        <f t="shared" si="1"/>
        <v>184.55803111759292</v>
      </c>
      <c r="L14" s="13">
        <f>K14+E14</f>
        <v>189.11117121421128</v>
      </c>
      <c r="M14" s="13">
        <f t="shared" si="2"/>
        <v>0</v>
      </c>
      <c r="N14" s="13">
        <f t="shared" si="3"/>
        <v>0</v>
      </c>
      <c r="O14" s="13">
        <f t="shared" si="4"/>
        <v>0</v>
      </c>
      <c r="P14" s="13">
        <f t="shared" si="5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25">
      <c r="A15" s="21"/>
      <c r="B15" s="22">
        <v>11</v>
      </c>
      <c r="C15" s="59" t="str">
        <f>Absolutely!C15</f>
        <v>Ireland</v>
      </c>
      <c r="D15" s="59">
        <f>Absolutely!D15*100/(Absolutely!D15+Absolutely!E15)</f>
        <v>86.367060005021344</v>
      </c>
      <c r="E15" s="59">
        <f>Absolutely!E15*100/(Absolutely!D15+Absolutely!E15)</f>
        <v>13.63293999497866</v>
      </c>
      <c r="F15" s="8">
        <v>0</v>
      </c>
      <c r="G15" s="8">
        <v>0</v>
      </c>
      <c r="H15" s="5"/>
      <c r="I15" s="13">
        <f t="shared" si="0"/>
        <v>810.88882878578875</v>
      </c>
      <c r="J15" s="13">
        <f>I15+D15</f>
        <v>897.2558887908101</v>
      </c>
      <c r="K15" s="13">
        <f t="shared" si="1"/>
        <v>189.11117121421128</v>
      </c>
      <c r="L15" s="13">
        <f>K15+E15</f>
        <v>202.74411120918995</v>
      </c>
      <c r="M15" s="13">
        <f t="shared" si="2"/>
        <v>0</v>
      </c>
      <c r="N15" s="13">
        <f t="shared" si="3"/>
        <v>0</v>
      </c>
      <c r="O15" s="13">
        <f t="shared" si="4"/>
        <v>0</v>
      </c>
      <c r="P15" s="13">
        <f t="shared" si="5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x14ac:dyDescent="0.25">
      <c r="A16" s="21"/>
      <c r="B16" s="22">
        <v>12</v>
      </c>
      <c r="C16" s="59" t="str">
        <f>Absolutely!C16</f>
        <v>Italy</v>
      </c>
      <c r="D16" s="59">
        <f>Absolutely!D16*100/(Absolutely!D16+Absolutely!E16)</f>
        <v>66.222037422037417</v>
      </c>
      <c r="E16" s="59">
        <f>Absolutely!E16*100/(Absolutely!D16+Absolutely!E16)</f>
        <v>33.777962577962576</v>
      </c>
      <c r="F16" s="8">
        <v>0</v>
      </c>
      <c r="G16" s="8">
        <v>0</v>
      </c>
      <c r="H16" s="5"/>
      <c r="I16" s="13">
        <f t="shared" si="0"/>
        <v>897.2558887908101</v>
      </c>
      <c r="J16" s="13">
        <f t="shared" ref="J16:J30" si="6">I16+D16</f>
        <v>963.47792621284748</v>
      </c>
      <c r="K16" s="13">
        <f t="shared" si="1"/>
        <v>202.74411120918995</v>
      </c>
      <c r="L16" s="13">
        <f t="shared" ref="L16:L30" si="7">K16+E16</f>
        <v>236.52207378715252</v>
      </c>
      <c r="M16" s="13">
        <f t="shared" si="2"/>
        <v>0</v>
      </c>
      <c r="N16" s="13">
        <f t="shared" si="3"/>
        <v>0</v>
      </c>
      <c r="O16" s="13">
        <f t="shared" si="4"/>
        <v>0</v>
      </c>
      <c r="P16" s="13">
        <f t="shared" si="5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s="16" customFormat="1" ht="15" customHeight="1" x14ac:dyDescent="0.25">
      <c r="A17" s="23"/>
      <c r="B17" s="22">
        <v>13</v>
      </c>
      <c r="C17" s="59" t="str">
        <f>Absolutely!C17</f>
        <v>Lithuania</v>
      </c>
      <c r="D17" s="59">
        <f>Absolutely!D17*100/(Absolutely!D17+Absolutely!E17)</f>
        <v>98.072474942174253</v>
      </c>
      <c r="E17" s="59">
        <f>Absolutely!E17*100/(Absolutely!D17+Absolutely!E17)</f>
        <v>1.9275250578257517</v>
      </c>
      <c r="F17" s="8">
        <v>0</v>
      </c>
      <c r="G17" s="8">
        <v>0</v>
      </c>
      <c r="H17" s="17"/>
      <c r="I17" s="58">
        <f t="shared" si="0"/>
        <v>963.47792621284748</v>
      </c>
      <c r="J17" s="58">
        <f t="shared" si="6"/>
        <v>1061.5504011550217</v>
      </c>
      <c r="K17" s="58">
        <f t="shared" si="1"/>
        <v>236.52207378715252</v>
      </c>
      <c r="L17" s="58">
        <f t="shared" si="7"/>
        <v>238.44959884497828</v>
      </c>
      <c r="M17" s="13">
        <f t="shared" si="2"/>
        <v>0</v>
      </c>
      <c r="N17" s="13">
        <f t="shared" si="3"/>
        <v>0</v>
      </c>
      <c r="O17" s="13">
        <f t="shared" si="4"/>
        <v>0</v>
      </c>
      <c r="P17" s="13">
        <f t="shared" si="5"/>
        <v>0</v>
      </c>
      <c r="Q17" s="2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x14ac:dyDescent="0.25">
      <c r="A18" s="23"/>
      <c r="B18" s="22">
        <v>14</v>
      </c>
      <c r="C18" s="59" t="str">
        <f>Absolutely!C18</f>
        <v>Moldova</v>
      </c>
      <c r="D18" s="59">
        <f>Absolutely!D18*100/(Absolutely!D18+Absolutely!E18)</f>
        <v>98.75536480686695</v>
      </c>
      <c r="E18" s="59">
        <f>Absolutely!E18*100/(Absolutely!D18+Absolutely!E18)</f>
        <v>1.2446351931330473</v>
      </c>
      <c r="F18" s="8">
        <v>0</v>
      </c>
      <c r="G18" s="8">
        <v>0</v>
      </c>
      <c r="H18" s="5"/>
      <c r="I18" s="13">
        <f t="shared" si="0"/>
        <v>1061.5504011550217</v>
      </c>
      <c r="J18" s="13">
        <f t="shared" si="6"/>
        <v>1160.3057659618887</v>
      </c>
      <c r="K18" s="13">
        <f t="shared" si="1"/>
        <v>238.44959884497828</v>
      </c>
      <c r="L18" s="13">
        <f t="shared" si="7"/>
        <v>239.69423403811132</v>
      </c>
      <c r="M18" s="13">
        <f t="shared" si="2"/>
        <v>0</v>
      </c>
      <c r="N18" s="13">
        <f t="shared" si="3"/>
        <v>0</v>
      </c>
      <c r="O18" s="13">
        <f t="shared" si="4"/>
        <v>0</v>
      </c>
      <c r="P18" s="13">
        <f t="shared" si="5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x14ac:dyDescent="0.25">
      <c r="A19" s="23"/>
      <c r="B19" s="22">
        <v>15</v>
      </c>
      <c r="C19" s="59" t="str">
        <f>Absolutely!C19</f>
        <v>Netherlands</v>
      </c>
      <c r="D19" s="59">
        <f>Absolutely!D19*100/(Absolutely!D19+Absolutely!E19)</f>
        <v>76.85840254280734</v>
      </c>
      <c r="E19" s="59">
        <f>Absolutely!E19*100/(Absolutely!D19+Absolutely!E19)</f>
        <v>23.14159745719266</v>
      </c>
      <c r="F19" s="8">
        <v>0</v>
      </c>
      <c r="G19" s="8">
        <v>0</v>
      </c>
      <c r="H19" s="5"/>
      <c r="I19" s="13">
        <f t="shared" si="0"/>
        <v>1160.3057659618887</v>
      </c>
      <c r="J19" s="13">
        <f t="shared" si="6"/>
        <v>1237.1641685046961</v>
      </c>
      <c r="K19" s="13">
        <f t="shared" si="1"/>
        <v>239.69423403811132</v>
      </c>
      <c r="L19" s="13">
        <f t="shared" si="7"/>
        <v>262.83583149530398</v>
      </c>
      <c r="M19" s="13">
        <f t="shared" si="2"/>
        <v>0</v>
      </c>
      <c r="N19" s="13">
        <f t="shared" si="3"/>
        <v>0</v>
      </c>
      <c r="O19" s="13">
        <f t="shared" si="4"/>
        <v>0</v>
      </c>
      <c r="P19" s="13">
        <f t="shared" si="5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x14ac:dyDescent="0.25">
      <c r="A20" s="23"/>
      <c r="B20" s="22">
        <v>16</v>
      </c>
      <c r="C20" s="59" t="str">
        <f>Absolutely!C20</f>
        <v>North Macedonia</v>
      </c>
      <c r="D20" s="59">
        <f>Absolutely!D20*100/(Absolutely!D20+Absolutely!E20)</f>
        <v>93.28358208955224</v>
      </c>
      <c r="E20" s="59">
        <f>Absolutely!E20*100/(Absolutely!D20+Absolutely!E20)</f>
        <v>6.7164179104477615</v>
      </c>
      <c r="F20" s="8">
        <v>0</v>
      </c>
      <c r="G20" s="8">
        <v>0</v>
      </c>
      <c r="H20" s="5"/>
      <c r="I20" s="13">
        <f t="shared" si="0"/>
        <v>1237.1641685046961</v>
      </c>
      <c r="J20" s="13">
        <f t="shared" si="6"/>
        <v>1330.4477505942484</v>
      </c>
      <c r="K20" s="13">
        <f t="shared" si="1"/>
        <v>262.83583149530398</v>
      </c>
      <c r="L20" s="13">
        <f t="shared" si="7"/>
        <v>269.55224940575175</v>
      </c>
      <c r="M20" s="13">
        <f t="shared" si="2"/>
        <v>0</v>
      </c>
      <c r="N20" s="13">
        <f t="shared" si="3"/>
        <v>0</v>
      </c>
      <c r="O20" s="13">
        <f t="shared" si="4"/>
        <v>0</v>
      </c>
      <c r="P20" s="13">
        <f t="shared" si="5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23"/>
      <c r="B21" s="22">
        <v>17</v>
      </c>
      <c r="C21" s="59" t="str">
        <f>Absolutely!C21</f>
        <v>Norway</v>
      </c>
      <c r="D21" s="59">
        <f>Absolutely!D21*100/(Absolutely!D21+Absolutely!E21)</f>
        <v>68.918500154942677</v>
      </c>
      <c r="E21" s="59">
        <f>Absolutely!E21*100/(Absolutely!D21+Absolutely!E21)</f>
        <v>31.08149984505733</v>
      </c>
      <c r="F21" s="8">
        <v>0</v>
      </c>
      <c r="G21" s="8">
        <v>0</v>
      </c>
      <c r="H21" s="5"/>
      <c r="I21" s="13">
        <f t="shared" si="0"/>
        <v>1330.4477505942484</v>
      </c>
      <c r="J21" s="13">
        <f t="shared" si="6"/>
        <v>1399.3662507491911</v>
      </c>
      <c r="K21" s="13">
        <f t="shared" si="1"/>
        <v>269.55224940575175</v>
      </c>
      <c r="L21" s="13">
        <f t="shared" si="7"/>
        <v>300.6337492508091</v>
      </c>
      <c r="M21" s="13">
        <f t="shared" si="2"/>
        <v>0</v>
      </c>
      <c r="N21" s="13">
        <f t="shared" si="3"/>
        <v>0</v>
      </c>
      <c r="O21" s="13">
        <f t="shared" si="4"/>
        <v>0</v>
      </c>
      <c r="P21" s="13">
        <f t="shared" si="5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x14ac:dyDescent="0.25">
      <c r="A22" s="21"/>
      <c r="B22" s="22">
        <v>18</v>
      </c>
      <c r="C22" s="59" t="str">
        <f>Absolutely!C22</f>
        <v>Poland</v>
      </c>
      <c r="D22" s="59">
        <f>Absolutely!D22*100/(Absolutely!D22+Absolutely!E22)</f>
        <v>98.56379147969642</v>
      </c>
      <c r="E22" s="59">
        <f>Absolutely!E22*100/(Absolutely!D22+Absolutely!E22)</f>
        <v>1.4362085203035844</v>
      </c>
      <c r="F22" s="8">
        <v>0</v>
      </c>
      <c r="G22" s="8">
        <v>0</v>
      </c>
      <c r="H22" s="5"/>
      <c r="I22" s="13">
        <f t="shared" si="0"/>
        <v>1399.3662507491911</v>
      </c>
      <c r="J22" s="13">
        <f t="shared" si="6"/>
        <v>1497.9300422288875</v>
      </c>
      <c r="K22" s="13">
        <f t="shared" si="1"/>
        <v>300.6337492508091</v>
      </c>
      <c r="L22" s="13">
        <f t="shared" si="7"/>
        <v>302.06995777111268</v>
      </c>
      <c r="M22" s="13">
        <f t="shared" si="2"/>
        <v>0</v>
      </c>
      <c r="N22" s="13">
        <f t="shared" si="3"/>
        <v>0</v>
      </c>
      <c r="O22" s="13">
        <f t="shared" si="4"/>
        <v>0</v>
      </c>
      <c r="P22" s="13">
        <f t="shared" si="5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x14ac:dyDescent="0.25">
      <c r="A23" s="21"/>
      <c r="B23" s="22">
        <v>19</v>
      </c>
      <c r="C23" s="59" t="str">
        <f>Absolutely!C23</f>
        <v>Portugal</v>
      </c>
      <c r="D23" s="59">
        <f>Absolutely!D23*100/(Absolutely!D23+Absolutely!E23)</f>
        <v>84.821636745162039</v>
      </c>
      <c r="E23" s="59">
        <f>Absolutely!E23*100/(Absolutely!D23+Absolutely!E23)</f>
        <v>15.178363254837958</v>
      </c>
      <c r="F23" s="8">
        <v>0</v>
      </c>
      <c r="G23" s="8">
        <v>0</v>
      </c>
      <c r="H23" s="5"/>
      <c r="I23" s="13">
        <f t="shared" si="0"/>
        <v>1497.9300422288875</v>
      </c>
      <c r="J23" s="13">
        <f t="shared" si="6"/>
        <v>1582.7516789740496</v>
      </c>
      <c r="K23" s="13">
        <f t="shared" si="1"/>
        <v>302.06995777111268</v>
      </c>
      <c r="L23" s="13">
        <f t="shared" si="7"/>
        <v>317.24832102595064</v>
      </c>
      <c r="M23" s="13">
        <f t="shared" si="2"/>
        <v>0</v>
      </c>
      <c r="N23" s="13">
        <f t="shared" si="3"/>
        <v>0</v>
      </c>
      <c r="O23" s="13">
        <f t="shared" si="4"/>
        <v>0</v>
      </c>
      <c r="P23" s="13">
        <f t="shared" si="5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A24" s="21"/>
      <c r="B24" s="22">
        <v>20</v>
      </c>
      <c r="C24" s="59" t="str">
        <f>Absolutely!C24</f>
        <v>Romania</v>
      </c>
      <c r="D24" s="59">
        <f>Absolutely!D24*100/(Absolutely!D24+Absolutely!E24)</f>
        <v>98.801237432327923</v>
      </c>
      <c r="E24" s="59">
        <f>Absolutely!E24*100/(Absolutely!D24+Absolutely!E24)</f>
        <v>1.1987625676720803</v>
      </c>
      <c r="F24" s="8">
        <v>0</v>
      </c>
      <c r="G24" s="8">
        <v>0</v>
      </c>
      <c r="H24" s="5"/>
      <c r="I24" s="13">
        <f t="shared" si="0"/>
        <v>1582.7516789740496</v>
      </c>
      <c r="J24" s="13">
        <f t="shared" si="6"/>
        <v>1681.5529164063776</v>
      </c>
      <c r="K24" s="13">
        <f t="shared" si="1"/>
        <v>317.24832102595064</v>
      </c>
      <c r="L24" s="13">
        <f t="shared" si="7"/>
        <v>318.44708359362272</v>
      </c>
      <c r="M24" s="13">
        <f t="shared" si="2"/>
        <v>0</v>
      </c>
      <c r="N24" s="13">
        <f t="shared" si="3"/>
        <v>0</v>
      </c>
      <c r="O24" s="13">
        <f t="shared" si="4"/>
        <v>0</v>
      </c>
      <c r="P24" s="13">
        <f t="shared" si="5"/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x14ac:dyDescent="0.25">
      <c r="A25" s="21"/>
      <c r="B25" s="22">
        <v>21</v>
      </c>
      <c r="C25" s="59" t="str">
        <f>Absolutely!C25</f>
        <v>Russian Fed.</v>
      </c>
      <c r="D25" s="59">
        <f>Absolutely!D25*100/(Absolutely!D25+Absolutely!E25)</f>
        <v>93.817808603502343</v>
      </c>
      <c r="E25" s="59">
        <f>Absolutely!E25*100/(Absolutely!D25+Absolutely!E25)</f>
        <v>6.1821913964976583</v>
      </c>
      <c r="F25" s="8">
        <v>0</v>
      </c>
      <c r="G25" s="8">
        <v>0</v>
      </c>
      <c r="H25" s="5"/>
      <c r="I25" s="13">
        <f t="shared" si="0"/>
        <v>1681.5529164063776</v>
      </c>
      <c r="J25" s="13">
        <f t="shared" si="6"/>
        <v>1775.3707250098798</v>
      </c>
      <c r="K25" s="13">
        <f t="shared" si="1"/>
        <v>318.44708359362272</v>
      </c>
      <c r="L25" s="13">
        <f t="shared" si="7"/>
        <v>324.62927499012039</v>
      </c>
      <c r="M25" s="13">
        <f t="shared" si="2"/>
        <v>0</v>
      </c>
      <c r="N25" s="13">
        <f t="shared" si="3"/>
        <v>0</v>
      </c>
      <c r="O25" s="13">
        <f t="shared" si="4"/>
        <v>0</v>
      </c>
      <c r="P25" s="13">
        <f t="shared" si="5"/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x14ac:dyDescent="0.25">
      <c r="A26" s="21"/>
      <c r="B26" s="22">
        <v>22</v>
      </c>
      <c r="C26" s="59" t="str">
        <f>Absolutely!C26</f>
        <v>Serbia (Republic of)</v>
      </c>
      <c r="D26" s="59">
        <f>Absolutely!D26*100/(Absolutely!D26+Absolutely!E26)</f>
        <v>97.083984913991358</v>
      </c>
      <c r="E26" s="59">
        <f>Absolutely!E26*100/(Absolutely!D26+Absolutely!E26)</f>
        <v>2.9160150860086467</v>
      </c>
      <c r="F26" s="8">
        <v>0</v>
      </c>
      <c r="G26" s="8">
        <v>0</v>
      </c>
      <c r="H26" s="5"/>
      <c r="I26" s="13">
        <f t="shared" si="0"/>
        <v>1775.3707250098798</v>
      </c>
      <c r="J26" s="13">
        <f t="shared" si="6"/>
        <v>1872.4547099238712</v>
      </c>
      <c r="K26" s="13">
        <f t="shared" si="1"/>
        <v>324.62927499012039</v>
      </c>
      <c r="L26" s="13">
        <f t="shared" si="7"/>
        <v>327.54529007612905</v>
      </c>
      <c r="M26" s="13">
        <f t="shared" si="2"/>
        <v>0</v>
      </c>
      <c r="N26" s="13">
        <f t="shared" si="3"/>
        <v>0</v>
      </c>
      <c r="O26" s="13">
        <f t="shared" si="4"/>
        <v>0</v>
      </c>
      <c r="P26" s="13">
        <f t="shared" si="5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25">
      <c r="A27" s="21"/>
      <c r="B27" s="22">
        <v>23</v>
      </c>
      <c r="C27" s="59" t="str">
        <f>Absolutely!C27</f>
        <v>Slovak Rep.</v>
      </c>
      <c r="D27" s="59">
        <f>Absolutely!D27*100/(Absolutely!D27+Absolutely!E27)</f>
        <v>97.9696910821838</v>
      </c>
      <c r="E27" s="59">
        <f>Absolutely!E27*100/(Absolutely!D27+Absolutely!E27)</f>
        <v>2.0303089178162037</v>
      </c>
      <c r="F27" s="8">
        <v>0</v>
      </c>
      <c r="G27" s="8">
        <v>0</v>
      </c>
      <c r="H27" s="5"/>
      <c r="I27" s="13">
        <f t="shared" si="0"/>
        <v>1872.4547099238712</v>
      </c>
      <c r="J27" s="13">
        <f t="shared" si="6"/>
        <v>1970.4244010060549</v>
      </c>
      <c r="K27" s="13">
        <f t="shared" si="1"/>
        <v>327.54529007612905</v>
      </c>
      <c r="L27" s="13">
        <f t="shared" si="7"/>
        <v>329.57559899394528</v>
      </c>
      <c r="M27" s="13">
        <f t="shared" si="2"/>
        <v>0</v>
      </c>
      <c r="N27" s="13">
        <f t="shared" si="3"/>
        <v>0</v>
      </c>
      <c r="O27" s="13">
        <f t="shared" si="4"/>
        <v>0</v>
      </c>
      <c r="P27" s="13">
        <f t="shared" si="5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25">
      <c r="A28" s="21"/>
      <c r="B28" s="22">
        <v>24</v>
      </c>
      <c r="C28" s="59" t="str">
        <f>Absolutely!C28</f>
        <v>Slovenia</v>
      </c>
      <c r="D28" s="59">
        <f>Absolutely!D28*100/(Absolutely!D28+Absolutely!E28)</f>
        <v>79.871060171919765</v>
      </c>
      <c r="E28" s="59">
        <f>Absolutely!E28*100/(Absolutely!D28+Absolutely!E28)</f>
        <v>20.128939828080231</v>
      </c>
      <c r="F28" s="8">
        <v>0</v>
      </c>
      <c r="G28" s="8">
        <v>0</v>
      </c>
      <c r="H28" s="5"/>
      <c r="I28" s="13">
        <f t="shared" si="0"/>
        <v>1970.4244010060549</v>
      </c>
      <c r="J28" s="13">
        <f t="shared" si="6"/>
        <v>2050.2954611779746</v>
      </c>
      <c r="K28" s="13">
        <f t="shared" si="1"/>
        <v>329.57559899394528</v>
      </c>
      <c r="L28" s="13">
        <f t="shared" si="7"/>
        <v>349.70453882202548</v>
      </c>
      <c r="M28" s="13">
        <f t="shared" si="2"/>
        <v>0</v>
      </c>
      <c r="N28" s="13">
        <f t="shared" si="3"/>
        <v>0</v>
      </c>
      <c r="O28" s="13">
        <f t="shared" si="4"/>
        <v>0</v>
      </c>
      <c r="P28" s="13">
        <f t="shared" si="5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21"/>
      <c r="B29" s="22">
        <v>25</v>
      </c>
      <c r="C29" s="59" t="str">
        <f>Absolutely!C29</f>
        <v>Spain (total)</v>
      </c>
      <c r="D29" s="59">
        <f>Absolutely!D29*100/(Absolutely!D29+Absolutely!E29)</f>
        <v>71.920722920163442</v>
      </c>
      <c r="E29" s="59">
        <f>Absolutely!E29*100/(Absolutely!D29+Absolutely!E29)</f>
        <v>28.079277079836562</v>
      </c>
      <c r="F29" s="8">
        <v>0</v>
      </c>
      <c r="G29" s="8">
        <v>0</v>
      </c>
      <c r="H29" s="5"/>
      <c r="I29" s="13">
        <f t="shared" si="0"/>
        <v>2050.2954611779746</v>
      </c>
      <c r="J29" s="13">
        <f t="shared" si="6"/>
        <v>2122.216184098138</v>
      </c>
      <c r="K29" s="13">
        <f t="shared" si="1"/>
        <v>349.70453882202548</v>
      </c>
      <c r="L29" s="13">
        <f t="shared" si="7"/>
        <v>377.78381590186206</v>
      </c>
      <c r="M29" s="13">
        <f t="shared" si="2"/>
        <v>0</v>
      </c>
      <c r="N29" s="13">
        <f t="shared" si="3"/>
        <v>0</v>
      </c>
      <c r="O29" s="13">
        <f t="shared" si="4"/>
        <v>0</v>
      </c>
      <c r="P29" s="13">
        <f t="shared" si="5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21"/>
      <c r="B30" s="22">
        <v>26</v>
      </c>
      <c r="C30" s="59" t="str">
        <f>Absolutely!C30</f>
        <v>Spain (State Adm.)</v>
      </c>
      <c r="D30" s="59">
        <f>Absolutely!D30*100/(Absolutely!D30+Absolutely!E30)</f>
        <v>74.697700150162021</v>
      </c>
      <c r="E30" s="59">
        <f>Absolutely!E30*100/(Absolutely!D30+Absolutely!E30)</f>
        <v>25.302299849837983</v>
      </c>
      <c r="F30" s="8">
        <v>0</v>
      </c>
      <c r="G30" s="8">
        <v>0</v>
      </c>
      <c r="H30" s="5"/>
      <c r="I30" s="13">
        <f t="shared" si="0"/>
        <v>2122.216184098138</v>
      </c>
      <c r="J30" s="13">
        <f t="shared" si="6"/>
        <v>2196.9138842482998</v>
      </c>
      <c r="K30" s="13">
        <f t="shared" si="1"/>
        <v>377.78381590186206</v>
      </c>
      <c r="L30" s="13">
        <f t="shared" si="7"/>
        <v>403.08611575170005</v>
      </c>
      <c r="M30" s="13">
        <f t="shared" si="2"/>
        <v>0</v>
      </c>
      <c r="N30" s="13">
        <f t="shared" si="3"/>
        <v>0</v>
      </c>
      <c r="O30" s="13">
        <f t="shared" si="4"/>
        <v>0</v>
      </c>
      <c r="P30" s="13">
        <f t="shared" si="5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21"/>
      <c r="B31" s="22">
        <v>27</v>
      </c>
      <c r="C31" s="59" t="str">
        <f>Absolutely!C31</f>
        <v>Spain (Catalonia)</v>
      </c>
      <c r="D31" s="59">
        <f>Absolutely!D31*100/(Absolutely!D31+Absolutely!E31)</f>
        <v>55.130808744474976</v>
      </c>
      <c r="E31" s="59">
        <f>Absolutely!E31*100/(Absolutely!D31+Absolutely!E31)</f>
        <v>44.869191255525024</v>
      </c>
      <c r="F31" s="8">
        <v>0</v>
      </c>
      <c r="G31" s="8">
        <v>0</v>
      </c>
      <c r="H31" s="5"/>
      <c r="I31" s="13">
        <f t="shared" ref="I31:I37" si="8">J30</f>
        <v>2196.9138842482998</v>
      </c>
      <c r="J31" s="13">
        <f t="shared" ref="J31:J37" si="9">I31+D31</f>
        <v>2252.0446929927748</v>
      </c>
      <c r="K31" s="13">
        <f t="shared" ref="K31:K37" si="10">L30</f>
        <v>403.08611575170005</v>
      </c>
      <c r="L31" s="13">
        <f t="shared" ref="L31:L37" si="11">K31+E31</f>
        <v>447.95530700722509</v>
      </c>
      <c r="M31" s="13">
        <f t="shared" si="2"/>
        <v>0</v>
      </c>
      <c r="N31" s="13">
        <f t="shared" si="3"/>
        <v>0</v>
      </c>
      <c r="O31" s="13">
        <f t="shared" si="4"/>
        <v>0</v>
      </c>
      <c r="P31" s="13">
        <f t="shared" si="5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1"/>
      <c r="B32" s="22">
        <v>28</v>
      </c>
      <c r="C32" s="59" t="str">
        <f>Absolutely!C32</f>
        <v>Switzerland</v>
      </c>
      <c r="D32" s="59">
        <f>Absolutely!D32*100/(Absolutely!D32+Absolutely!E32)</f>
        <v>27.855393921935761</v>
      </c>
      <c r="E32" s="59">
        <f>Absolutely!E32*100/(Absolutely!D32+Absolutely!E32)</f>
        <v>72.144606078064243</v>
      </c>
      <c r="F32" s="8">
        <v>0</v>
      </c>
      <c r="G32" s="8">
        <v>0</v>
      </c>
      <c r="H32" s="5"/>
      <c r="I32" s="13">
        <f t="shared" si="8"/>
        <v>2252.0446929927748</v>
      </c>
      <c r="J32" s="13">
        <f t="shared" si="9"/>
        <v>2279.9000869147108</v>
      </c>
      <c r="K32" s="13">
        <f t="shared" si="10"/>
        <v>447.95530700722509</v>
      </c>
      <c r="L32" s="13">
        <f t="shared" si="11"/>
        <v>520.09991308528936</v>
      </c>
      <c r="M32" s="13">
        <f t="shared" si="2"/>
        <v>0</v>
      </c>
      <c r="N32" s="13">
        <f t="shared" si="3"/>
        <v>0</v>
      </c>
      <c r="O32" s="13">
        <f t="shared" si="4"/>
        <v>0</v>
      </c>
      <c r="P32" s="13">
        <f t="shared" si="5"/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21"/>
      <c r="B33" s="22">
        <v>29</v>
      </c>
      <c r="C33" s="59" t="str">
        <f>Absolutely!C33</f>
        <v>Turkey</v>
      </c>
      <c r="D33" s="59">
        <f>Absolutely!D33*100/(Absolutely!D33+Absolutely!E33)</f>
        <v>96.740250402140802</v>
      </c>
      <c r="E33" s="59">
        <f>Absolutely!E33*100/(Absolutely!D33+Absolutely!E33)</f>
        <v>3.2597495978592024</v>
      </c>
      <c r="F33" s="8">
        <v>0</v>
      </c>
      <c r="G33" s="8">
        <v>0</v>
      </c>
      <c r="H33" s="5"/>
      <c r="I33" s="13">
        <f t="shared" si="8"/>
        <v>2279.9000869147108</v>
      </c>
      <c r="J33" s="13">
        <f t="shared" si="9"/>
        <v>2376.6403373168514</v>
      </c>
      <c r="K33" s="13">
        <f t="shared" si="10"/>
        <v>520.09991308528936</v>
      </c>
      <c r="L33" s="13">
        <f t="shared" si="11"/>
        <v>523.3596626831486</v>
      </c>
      <c r="M33" s="13">
        <f t="shared" si="2"/>
        <v>0</v>
      </c>
      <c r="N33" s="13">
        <f t="shared" si="3"/>
        <v>0</v>
      </c>
      <c r="O33" s="13">
        <f t="shared" si="4"/>
        <v>0</v>
      </c>
      <c r="P33" s="13">
        <f t="shared" si="5"/>
        <v>0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21"/>
      <c r="B34" s="22">
        <v>30</v>
      </c>
      <c r="C34" s="59" t="str">
        <f>Absolutely!C34</f>
        <v>UK: Engl. &amp; Wales</v>
      </c>
      <c r="D34" s="59">
        <f>Absolutely!D34*100/(Absolutely!D34+Absolutely!E34)</f>
        <v>88.91909353552839</v>
      </c>
      <c r="E34" s="59">
        <f>Absolutely!E34*100/(Absolutely!D34+Absolutely!E34)</f>
        <v>11.080906464471616</v>
      </c>
      <c r="F34" s="8">
        <v>0</v>
      </c>
      <c r="G34" s="8">
        <v>0</v>
      </c>
      <c r="H34" s="5"/>
      <c r="I34" s="13">
        <f t="shared" si="8"/>
        <v>2376.6403373168514</v>
      </c>
      <c r="J34" s="13">
        <f t="shared" si="9"/>
        <v>2465.5594308523796</v>
      </c>
      <c r="K34" s="13">
        <f t="shared" si="10"/>
        <v>523.3596626831486</v>
      </c>
      <c r="L34" s="13">
        <f t="shared" si="11"/>
        <v>534.44056914762018</v>
      </c>
      <c r="M34" s="13">
        <f t="shared" si="2"/>
        <v>0</v>
      </c>
      <c r="N34" s="13">
        <f t="shared" si="3"/>
        <v>0</v>
      </c>
      <c r="O34" s="13">
        <f t="shared" si="4"/>
        <v>0</v>
      </c>
      <c r="P34" s="13">
        <f t="shared" si="5"/>
        <v>0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21"/>
      <c r="B35" s="22">
        <v>31</v>
      </c>
      <c r="C35" s="59" t="str">
        <f>Absolutely!C35</f>
        <v>UK: North. Ireland</v>
      </c>
      <c r="D35" s="59">
        <f>Absolutely!D35*100/(Absolutely!D35+Absolutely!E35)</f>
        <v>90.691489361702125</v>
      </c>
      <c r="E35" s="59">
        <f>Absolutely!E35*100/(Absolutely!D35+Absolutely!E35)</f>
        <v>9.3085106382978715</v>
      </c>
      <c r="F35" s="8">
        <v>0</v>
      </c>
      <c r="G35" s="8">
        <v>0</v>
      </c>
      <c r="H35" s="5"/>
      <c r="I35" s="13">
        <f t="shared" si="8"/>
        <v>2465.5594308523796</v>
      </c>
      <c r="J35" s="13">
        <f t="shared" si="9"/>
        <v>2556.2509202140818</v>
      </c>
      <c r="K35" s="13">
        <f t="shared" si="10"/>
        <v>534.44056914762018</v>
      </c>
      <c r="L35" s="13">
        <f t="shared" si="11"/>
        <v>543.74907978591807</v>
      </c>
      <c r="M35" s="13">
        <f t="shared" si="2"/>
        <v>0</v>
      </c>
      <c r="N35" s="13">
        <f t="shared" si="3"/>
        <v>0</v>
      </c>
      <c r="O35" s="13">
        <f t="shared" si="4"/>
        <v>0</v>
      </c>
      <c r="P35" s="13">
        <f t="shared" si="5"/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5">
      <c r="A36" s="21"/>
      <c r="B36" s="22">
        <v>32</v>
      </c>
      <c r="C36" s="59" t="str">
        <f>Absolutely!C36</f>
        <v>NN</v>
      </c>
      <c r="D36" s="59">
        <v>0</v>
      </c>
      <c r="E36" s="59">
        <v>0</v>
      </c>
      <c r="F36" s="8">
        <v>0</v>
      </c>
      <c r="G36" s="8">
        <v>0</v>
      </c>
      <c r="H36" s="5"/>
      <c r="I36" s="13">
        <f t="shared" si="8"/>
        <v>2556.2509202140818</v>
      </c>
      <c r="J36" s="13">
        <f t="shared" si="9"/>
        <v>2556.2509202140818</v>
      </c>
      <c r="K36" s="13">
        <f t="shared" si="10"/>
        <v>543.74907978591807</v>
      </c>
      <c r="L36" s="13">
        <f t="shared" si="11"/>
        <v>543.74907978591807</v>
      </c>
      <c r="M36" s="13">
        <f t="shared" si="2"/>
        <v>0</v>
      </c>
      <c r="N36" s="13">
        <f t="shared" si="3"/>
        <v>0</v>
      </c>
      <c r="O36" s="13">
        <f t="shared" si="4"/>
        <v>0</v>
      </c>
      <c r="P36" s="13">
        <f t="shared" si="5"/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21"/>
      <c r="B37" s="22">
        <v>33</v>
      </c>
      <c r="C37" s="59" t="str">
        <f>Absolutely!C37</f>
        <v>NN</v>
      </c>
      <c r="D37" s="59">
        <v>0</v>
      </c>
      <c r="E37" s="59">
        <v>0</v>
      </c>
      <c r="F37" s="8">
        <v>0</v>
      </c>
      <c r="G37" s="8">
        <v>0</v>
      </c>
      <c r="H37" s="5"/>
      <c r="I37" s="13">
        <f t="shared" si="8"/>
        <v>2556.2509202140818</v>
      </c>
      <c r="J37" s="13">
        <f t="shared" si="9"/>
        <v>2556.2509202140818</v>
      </c>
      <c r="K37" s="13">
        <f t="shared" si="10"/>
        <v>543.74907978591807</v>
      </c>
      <c r="L37" s="13">
        <f t="shared" si="11"/>
        <v>543.74907978591807</v>
      </c>
      <c r="M37" s="13">
        <f t="shared" si="2"/>
        <v>0</v>
      </c>
      <c r="N37" s="13">
        <f t="shared" si="3"/>
        <v>0</v>
      </c>
      <c r="O37" s="13">
        <f t="shared" si="4"/>
        <v>0</v>
      </c>
      <c r="P37" s="13">
        <f t="shared" si="5"/>
        <v>0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B38" s="4"/>
      <c r="C38" s="19"/>
      <c r="D38" s="9"/>
      <c r="E38" s="9"/>
      <c r="F38" s="5"/>
      <c r="G38" s="13"/>
      <c r="H38" s="5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C39" s="16"/>
      <c r="F39" s="2"/>
      <c r="H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.75" x14ac:dyDescent="0.25">
      <c r="C40" s="20" t="s">
        <v>104</v>
      </c>
      <c r="D40" s="29">
        <f>SUM(D5:D37)</f>
        <v>2556.2509202140818</v>
      </c>
      <c r="E40" s="29">
        <f>SUM(E5:E37)</f>
        <v>543.74907978591807</v>
      </c>
      <c r="F40" s="29">
        <f t="shared" ref="F40:G40" si="12">SUM(F5:F37)</f>
        <v>0</v>
      </c>
      <c r="G40" s="29">
        <f t="shared" si="12"/>
        <v>0</v>
      </c>
      <c r="H40" s="2"/>
      <c r="I40" s="13">
        <v>0</v>
      </c>
      <c r="J40" s="13">
        <f>D40</f>
        <v>2556.2509202140818</v>
      </c>
      <c r="K40" s="13">
        <v>0</v>
      </c>
      <c r="L40" s="13">
        <f>E40</f>
        <v>543.74907978591807</v>
      </c>
      <c r="M40" s="13">
        <v>0</v>
      </c>
      <c r="N40" s="13">
        <f>F40</f>
        <v>0</v>
      </c>
      <c r="O40" s="13">
        <v>0</v>
      </c>
      <c r="P40" s="13">
        <f>G40</f>
        <v>0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F41" s="2"/>
      <c r="H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C42" s="1" t="s">
        <v>98</v>
      </c>
      <c r="D42" s="54" t="s">
        <v>36</v>
      </c>
      <c r="F42" s="2"/>
      <c r="H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B43" s="1" t="s">
        <v>10</v>
      </c>
      <c r="F43" s="2"/>
      <c r="H43" s="2"/>
      <c r="O43" s="58"/>
      <c r="P43" s="58"/>
      <c r="Q43" s="18"/>
      <c r="R43" s="15"/>
      <c r="S43" s="15"/>
      <c r="T43" s="15"/>
      <c r="U43" s="15"/>
      <c r="V43" s="15"/>
      <c r="W43" s="15"/>
      <c r="X43" s="15"/>
      <c r="Y43" s="15"/>
      <c r="Z43" s="2"/>
      <c r="AA43" s="2"/>
      <c r="AB43" s="2"/>
      <c r="AC43" s="2"/>
      <c r="AD43" s="2"/>
    </row>
    <row r="44" spans="1:30" x14ac:dyDescent="0.25">
      <c r="B44" t="s">
        <v>12</v>
      </c>
      <c r="F44" s="2"/>
      <c r="H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B45"/>
      <c r="F45" s="2"/>
      <c r="H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B46" t="s">
        <v>19</v>
      </c>
      <c r="C46" s="6"/>
      <c r="D46" s="35" t="s">
        <v>20</v>
      </c>
      <c r="E46" s="10"/>
      <c r="F46" s="2"/>
      <c r="H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B47" s="36" t="s">
        <v>22</v>
      </c>
      <c r="C47" s="6"/>
      <c r="D47" s="14" t="s">
        <v>18</v>
      </c>
      <c r="E47" s="10"/>
      <c r="F47" s="2"/>
      <c r="H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B48" s="36" t="s">
        <v>23</v>
      </c>
      <c r="C48" s="6"/>
      <c r="D48" s="14" t="s">
        <v>21</v>
      </c>
      <c r="E48" s="10"/>
      <c r="F48" s="2"/>
      <c r="H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2:30" x14ac:dyDescent="0.25">
      <c r="B49" t="s">
        <v>24</v>
      </c>
      <c r="C49" s="6"/>
      <c r="D49" s="11"/>
      <c r="E49" s="10"/>
      <c r="F49" s="2"/>
      <c r="H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2:30" x14ac:dyDescent="0.25">
      <c r="B50" t="s">
        <v>13</v>
      </c>
      <c r="C50" s="6"/>
      <c r="D50" s="9"/>
      <c r="E50" s="10"/>
      <c r="F50" s="2"/>
      <c r="H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2:30" x14ac:dyDescent="0.25">
      <c r="B51" t="s">
        <v>14</v>
      </c>
      <c r="C51" s="6"/>
      <c r="D51" s="9"/>
      <c r="E51" s="10"/>
      <c r="F51" s="2"/>
      <c r="H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2:30" x14ac:dyDescent="0.25">
      <c r="B52" s="14" t="s">
        <v>15</v>
      </c>
      <c r="C52" s="6"/>
      <c r="D52" s="9"/>
      <c r="E52" s="10"/>
      <c r="F52" s="2"/>
      <c r="H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2:30" x14ac:dyDescent="0.25">
      <c r="B53" t="s">
        <v>16</v>
      </c>
      <c r="C53" s="6"/>
      <c r="D53" s="9"/>
      <c r="E53" s="10"/>
      <c r="F53" s="2"/>
      <c r="H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2:30" x14ac:dyDescent="0.25">
      <c r="B54" t="s">
        <v>9</v>
      </c>
      <c r="C54" s="6"/>
      <c r="D54" s="14" t="s">
        <v>17</v>
      </c>
      <c r="E54" s="10"/>
      <c r="F54" s="2"/>
      <c r="H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2:30" x14ac:dyDescent="0.25">
      <c r="B55"/>
      <c r="C55" s="6"/>
      <c r="D55" s="14" t="s">
        <v>11</v>
      </c>
      <c r="E55" s="10"/>
      <c r="F55" s="2"/>
      <c r="H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2:30" x14ac:dyDescent="0.25">
      <c r="B56" s="14"/>
      <c r="C56" s="6"/>
      <c r="D56"/>
      <c r="E56" s="10"/>
      <c r="F56" s="2"/>
      <c r="H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2:30" x14ac:dyDescent="0.25">
      <c r="B57"/>
      <c r="C57" s="6"/>
      <c r="D57" s="9"/>
      <c r="E57" s="10"/>
      <c r="F57" s="2"/>
      <c r="H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2:30" x14ac:dyDescent="0.25">
      <c r="B58" s="14"/>
      <c r="C58" s="6"/>
      <c r="D58" s="9"/>
      <c r="E58" s="10"/>
      <c r="F58" s="2"/>
      <c r="H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2:30" x14ac:dyDescent="0.25">
      <c r="B59" s="14"/>
      <c r="C59" s="6"/>
      <c r="D59" s="9"/>
      <c r="E59" s="10"/>
      <c r="F59" s="2"/>
      <c r="H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2:30" x14ac:dyDescent="0.25">
      <c r="C60" s="6"/>
      <c r="D60" s="10"/>
      <c r="E60" s="10"/>
      <c r="F60" s="2"/>
      <c r="H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2:30" x14ac:dyDescent="0.25">
      <c r="F61" s="2"/>
      <c r="H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2:30" x14ac:dyDescent="0.25">
      <c r="B62" s="14"/>
      <c r="F62" s="2"/>
      <c r="H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2:30" x14ac:dyDescent="0.25">
      <c r="F63" s="2"/>
      <c r="H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2:30" x14ac:dyDescent="0.25">
      <c r="B64" s="14"/>
      <c r="F64" s="2"/>
      <c r="H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6:30" x14ac:dyDescent="0.25">
      <c r="F65" s="2"/>
      <c r="H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6:30" x14ac:dyDescent="0.25">
      <c r="F66" s="2"/>
      <c r="H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6:30" x14ac:dyDescent="0.25">
      <c r="F67" s="2"/>
      <c r="H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6:30" x14ac:dyDescent="0.25">
      <c r="F68" s="2"/>
      <c r="H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6:30" x14ac:dyDescent="0.25">
      <c r="F69" s="2"/>
      <c r="H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6:30" x14ac:dyDescent="0.25">
      <c r="F70" s="2"/>
      <c r="H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</sheetData>
  <mergeCells count="4">
    <mergeCell ref="D3:E3"/>
    <mergeCell ref="F3:G3"/>
    <mergeCell ref="I3:L3"/>
    <mergeCell ref="M3:P3"/>
  </mergeCells>
  <phoneticPr fontId="5" type="noConversion"/>
  <conditionalFormatting sqref="D56">
    <cfRule type="uniqueValues" dxfId="1" priority="1"/>
  </conditionalFormatting>
  <hyperlinks>
    <hyperlink ref="B52" r:id="rId1" xr:uid="{0686A392-C6F6-418C-B489-19EF0327EC7A}"/>
    <hyperlink ref="D54" r:id="rId2" xr:uid="{7870239D-1E98-41AD-9E6A-B9EE7BC47B89}"/>
    <hyperlink ref="D46" r:id="rId3" xr:uid="{32C1C062-C245-42D4-8DC8-CAFBF05AE5BB}"/>
    <hyperlink ref="D47" r:id="rId4" xr:uid="{58BCB825-29CA-4699-9124-C5EDDBEDB36E}"/>
    <hyperlink ref="D48" r:id="rId5" xr:uid="{33F3D9B7-1EB9-4319-A9D4-206B7A9EE62A}"/>
    <hyperlink ref="D55" r:id="rId6" xr:uid="{0D323624-00F4-4B18-84DC-0E0EA6924AB1}"/>
    <hyperlink ref="D42" r:id="rId7" xr:uid="{66EB2FD3-5700-4DAF-BE3F-248A63ED632E}"/>
  </hyperlinks>
  <pageMargins left="0.70866141732283472" right="0.70866141732283472" top="0.78740157480314965" bottom="0.78740157480314965" header="0.31496062992125984" footer="0.31496062992125984"/>
  <pageSetup paperSize="9" scale="48" orientation="landscape" horizontalDpi="4294967294" verticalDpi="0" r:id="rId8"/>
  <headerFooter>
    <oddFooter>&amp;L&amp;F&amp;R&amp;A</oddFooter>
  </headerFooter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444EC-E834-417B-91E4-E3A3A5EC81BD}">
  <sheetPr>
    <pageSetUpPr fitToPage="1"/>
  </sheetPr>
  <dimension ref="A1:AD70"/>
  <sheetViews>
    <sheetView showGridLines="0" tabSelected="1" zoomScale="70" zoomScaleNormal="70" workbookViewId="0"/>
  </sheetViews>
  <sheetFormatPr baseColWidth="10" defaultColWidth="9.140625" defaultRowHeight="15" x14ac:dyDescent="0.25"/>
  <cols>
    <col min="1" max="1" width="4.5703125" style="1" customWidth="1"/>
    <col min="2" max="2" width="7" style="1" customWidth="1"/>
    <col min="3" max="3" width="54.140625" style="1" customWidth="1"/>
    <col min="4" max="5" width="12.7109375" style="7" customWidth="1"/>
    <col min="6" max="6" width="12.7109375" style="1" customWidth="1"/>
    <col min="7" max="7" width="12.7109375" style="12" customWidth="1"/>
    <col min="8" max="8" width="4.85546875" style="1" customWidth="1"/>
    <col min="9" max="16" width="8.7109375" style="13" customWidth="1"/>
    <col min="17" max="17" width="9.140625" style="1"/>
    <col min="18" max="18" width="9.140625" style="1" customWidth="1"/>
    <col min="19" max="16384" width="9.140625" style="1"/>
  </cols>
  <sheetData>
    <row r="1" spans="1:30" s="31" customFormat="1" ht="28.5" customHeight="1" x14ac:dyDescent="0.35">
      <c r="A1" s="30" t="s">
        <v>97</v>
      </c>
      <c r="D1" s="31" t="s">
        <v>103</v>
      </c>
      <c r="E1" s="32"/>
      <c r="F1" s="33"/>
      <c r="G1" s="34"/>
      <c r="H1" s="33"/>
      <c r="I1" s="55"/>
      <c r="J1" s="55"/>
      <c r="K1" s="55"/>
      <c r="L1" s="55"/>
      <c r="M1" s="55"/>
      <c r="N1" s="55"/>
      <c r="O1" s="55"/>
      <c r="P1" s="55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x14ac:dyDescent="0.25">
      <c r="F2" s="2"/>
      <c r="H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28" customFormat="1" ht="23.25" customHeight="1" x14ac:dyDescent="0.25">
      <c r="A3" s="26"/>
      <c r="B3" s="26"/>
      <c r="C3" s="26"/>
      <c r="D3" s="37" t="s">
        <v>7</v>
      </c>
      <c r="E3" s="37"/>
      <c r="F3" s="38" t="s">
        <v>8</v>
      </c>
      <c r="G3" s="38"/>
      <c r="H3" s="27"/>
      <c r="I3" s="56" t="s">
        <v>5</v>
      </c>
      <c r="J3" s="56"/>
      <c r="K3" s="56"/>
      <c r="L3" s="56"/>
      <c r="M3" s="56" t="s">
        <v>6</v>
      </c>
      <c r="N3" s="56"/>
      <c r="O3" s="56"/>
      <c r="P3" s="56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102" customHeight="1" x14ac:dyDescent="0.25">
      <c r="A4" s="24"/>
      <c r="B4" s="25" t="s">
        <v>0</v>
      </c>
      <c r="C4" s="40" t="s">
        <v>100</v>
      </c>
      <c r="D4" s="39" t="s">
        <v>25</v>
      </c>
      <c r="E4" s="39" t="s">
        <v>26</v>
      </c>
      <c r="F4" s="39" t="s">
        <v>25</v>
      </c>
      <c r="G4" s="39" t="s">
        <v>26</v>
      </c>
      <c r="H4" s="3"/>
      <c r="I4" s="57" t="s">
        <v>1</v>
      </c>
      <c r="J4" s="57" t="s">
        <v>2</v>
      </c>
      <c r="K4" s="57" t="s">
        <v>3</v>
      </c>
      <c r="L4" s="57" t="s">
        <v>4</v>
      </c>
      <c r="M4" s="57" t="s">
        <v>1</v>
      </c>
      <c r="N4" s="57" t="s">
        <v>2</v>
      </c>
      <c r="O4" s="57" t="s">
        <v>3</v>
      </c>
      <c r="P4" s="57" t="s">
        <v>4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25">
      <c r="A5" s="21"/>
      <c r="B5" s="22">
        <v>1</v>
      </c>
      <c r="C5" s="59" t="str">
        <f>Data!B14</f>
        <v>Azerbaijan</v>
      </c>
      <c r="D5" s="59">
        <f>Data!D14</f>
        <v>21451</v>
      </c>
      <c r="E5" s="59">
        <f>Data!G14</f>
        <v>463</v>
      </c>
      <c r="F5" s="8">
        <v>0</v>
      </c>
      <c r="G5" s="8">
        <v>0</v>
      </c>
      <c r="H5" s="2"/>
      <c r="I5" s="13">
        <v>0</v>
      </c>
      <c r="J5" s="13">
        <f>D5</f>
        <v>21451</v>
      </c>
      <c r="K5" s="13">
        <v>0</v>
      </c>
      <c r="L5" s="13">
        <f>E5</f>
        <v>463</v>
      </c>
      <c r="M5" s="13">
        <v>0</v>
      </c>
      <c r="N5" s="13">
        <f>F5</f>
        <v>0</v>
      </c>
      <c r="O5" s="13">
        <v>0</v>
      </c>
      <c r="P5" s="13">
        <f>G5</f>
        <v>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25">
      <c r="A6" s="21"/>
      <c r="B6" s="22">
        <v>2</v>
      </c>
      <c r="C6" s="59" t="str">
        <f>Data!B15</f>
        <v>Bulgaria</v>
      </c>
      <c r="D6" s="59">
        <f>Data!D15</f>
        <v>7239</v>
      </c>
      <c r="E6" s="59">
        <f>Data!G15</f>
        <v>227</v>
      </c>
      <c r="F6" s="8">
        <v>0</v>
      </c>
      <c r="G6" s="8">
        <v>0</v>
      </c>
      <c r="H6" s="2"/>
      <c r="I6" s="13">
        <f>J5</f>
        <v>21451</v>
      </c>
      <c r="J6" s="13">
        <f t="shared" ref="J6:J37" si="0">I6+D6</f>
        <v>28690</v>
      </c>
      <c r="K6" s="13">
        <f>L5</f>
        <v>463</v>
      </c>
      <c r="L6" s="13">
        <f t="shared" ref="L6:L37" si="1">K6+E6</f>
        <v>690</v>
      </c>
      <c r="M6" s="13">
        <f>N5</f>
        <v>0</v>
      </c>
      <c r="N6" s="13">
        <f>M6+F6</f>
        <v>0</v>
      </c>
      <c r="O6" s="13">
        <f>P5</f>
        <v>0</v>
      </c>
      <c r="P6" s="13">
        <f>O6+G6</f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5">
      <c r="A7" s="21"/>
      <c r="B7" s="22">
        <v>3</v>
      </c>
      <c r="C7" s="59" t="str">
        <f>Data!B16</f>
        <v>Croatia</v>
      </c>
      <c r="D7" s="59">
        <f>Data!D16</f>
        <v>2828</v>
      </c>
      <c r="E7" s="59">
        <f>Data!G16</f>
        <v>389</v>
      </c>
      <c r="F7" s="8">
        <v>0</v>
      </c>
      <c r="G7" s="8">
        <v>0</v>
      </c>
      <c r="H7" s="2"/>
      <c r="I7" s="13">
        <f t="shared" ref="I7:I37" si="2">J6</f>
        <v>28690</v>
      </c>
      <c r="J7" s="13">
        <f t="shared" si="0"/>
        <v>31518</v>
      </c>
      <c r="K7" s="13">
        <f t="shared" ref="K7:K37" si="3">L6</f>
        <v>690</v>
      </c>
      <c r="L7" s="13">
        <f t="shared" si="1"/>
        <v>1079</v>
      </c>
      <c r="M7" s="13">
        <f t="shared" ref="M7:M37" si="4">N6</f>
        <v>0</v>
      </c>
      <c r="N7" s="13">
        <f t="shared" ref="N7:N37" si="5">M7+F7</f>
        <v>0</v>
      </c>
      <c r="O7" s="13">
        <f t="shared" ref="O7:O37" si="6">P6</f>
        <v>0</v>
      </c>
      <c r="P7" s="13">
        <f t="shared" ref="P7:P37" si="7">O7+G7</f>
        <v>0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25">
      <c r="A8" s="21"/>
      <c r="B8" s="22">
        <v>4</v>
      </c>
      <c r="C8" s="59" t="str">
        <f>Data!B18</f>
        <v>Czech Rep.</v>
      </c>
      <c r="D8" s="59">
        <f>Data!D18</f>
        <v>19809</v>
      </c>
      <c r="E8" s="59">
        <f>Data!G18</f>
        <v>1768</v>
      </c>
      <c r="F8" s="8">
        <v>0</v>
      </c>
      <c r="G8" s="8">
        <v>0</v>
      </c>
      <c r="H8" s="2"/>
      <c r="I8" s="13">
        <f t="shared" si="2"/>
        <v>31518</v>
      </c>
      <c r="J8" s="13">
        <f t="shared" si="0"/>
        <v>51327</v>
      </c>
      <c r="K8" s="13">
        <f t="shared" si="3"/>
        <v>1079</v>
      </c>
      <c r="L8" s="13">
        <f t="shared" si="1"/>
        <v>2847</v>
      </c>
      <c r="M8" s="13">
        <f t="shared" si="4"/>
        <v>0</v>
      </c>
      <c r="N8" s="13">
        <f t="shared" si="5"/>
        <v>0</v>
      </c>
      <c r="O8" s="13">
        <f t="shared" si="6"/>
        <v>0</v>
      </c>
      <c r="P8" s="13">
        <f t="shared" si="7"/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 customHeight="1" x14ac:dyDescent="0.25">
      <c r="A9" s="21"/>
      <c r="B9" s="22">
        <v>5</v>
      </c>
      <c r="C9" s="59" t="str">
        <f>Data!B19</f>
        <v>Denmark</v>
      </c>
      <c r="D9" s="59">
        <f>Data!D19</f>
        <v>2876</v>
      </c>
      <c r="E9" s="59">
        <f>Data!G19</f>
        <v>1127</v>
      </c>
      <c r="F9" s="8">
        <v>0</v>
      </c>
      <c r="G9" s="8">
        <v>0</v>
      </c>
      <c r="H9" s="2"/>
      <c r="I9" s="13">
        <f t="shared" si="2"/>
        <v>51327</v>
      </c>
      <c r="J9" s="13">
        <f t="shared" si="0"/>
        <v>54203</v>
      </c>
      <c r="K9" s="13">
        <f t="shared" si="3"/>
        <v>2847</v>
      </c>
      <c r="L9" s="13">
        <f t="shared" si="1"/>
        <v>3974</v>
      </c>
      <c r="M9" s="13">
        <f t="shared" si="4"/>
        <v>0</v>
      </c>
      <c r="N9" s="13">
        <f t="shared" si="5"/>
        <v>0</v>
      </c>
      <c r="O9" s="13">
        <f t="shared" si="6"/>
        <v>0</v>
      </c>
      <c r="P9" s="13">
        <f t="shared" si="7"/>
        <v>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5">
      <c r="A10" s="21"/>
      <c r="B10" s="22">
        <v>6</v>
      </c>
      <c r="C10" s="59" t="str">
        <f>Data!B20</f>
        <v>Estonia</v>
      </c>
      <c r="D10" s="59">
        <f>Data!D20</f>
        <v>1556</v>
      </c>
      <c r="E10" s="59">
        <f>Data!G20</f>
        <v>843</v>
      </c>
      <c r="F10" s="8">
        <v>0</v>
      </c>
      <c r="G10" s="8">
        <v>0</v>
      </c>
      <c r="H10" s="2"/>
      <c r="I10" s="13">
        <f t="shared" si="2"/>
        <v>54203</v>
      </c>
      <c r="J10" s="13">
        <f t="shared" si="0"/>
        <v>55759</v>
      </c>
      <c r="K10" s="13">
        <f t="shared" si="3"/>
        <v>3974</v>
      </c>
      <c r="L10" s="13">
        <f t="shared" si="1"/>
        <v>4817</v>
      </c>
      <c r="M10" s="13">
        <f t="shared" si="4"/>
        <v>0</v>
      </c>
      <c r="N10" s="13">
        <f t="shared" si="5"/>
        <v>0</v>
      </c>
      <c r="O10" s="13">
        <f t="shared" si="6"/>
        <v>0</v>
      </c>
      <c r="P10" s="13">
        <f t="shared" si="7"/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A11" s="21"/>
      <c r="B11" s="22">
        <v>7</v>
      </c>
      <c r="C11" s="59" t="str">
        <f>Data!B21</f>
        <v>Finland</v>
      </c>
      <c r="D11" s="59">
        <f>Data!D21</f>
        <v>2257</v>
      </c>
      <c r="E11" s="59">
        <f>Data!G21</f>
        <v>491</v>
      </c>
      <c r="F11" s="8">
        <v>0</v>
      </c>
      <c r="G11" s="8">
        <v>0</v>
      </c>
      <c r="H11" s="2"/>
      <c r="I11" s="13">
        <f t="shared" si="2"/>
        <v>55759</v>
      </c>
      <c r="J11" s="13">
        <f t="shared" si="0"/>
        <v>58016</v>
      </c>
      <c r="K11" s="13">
        <f t="shared" si="3"/>
        <v>4817</v>
      </c>
      <c r="L11" s="13">
        <f t="shared" si="1"/>
        <v>5308</v>
      </c>
      <c r="M11" s="13">
        <f t="shared" si="4"/>
        <v>0</v>
      </c>
      <c r="N11" s="13">
        <f t="shared" si="5"/>
        <v>0</v>
      </c>
      <c r="O11" s="13">
        <f t="shared" si="6"/>
        <v>0</v>
      </c>
      <c r="P11" s="13">
        <f t="shared" si="7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25">
      <c r="A12" s="21"/>
      <c r="B12" s="22">
        <v>8</v>
      </c>
      <c r="C12" s="59" t="str">
        <f>Data!B22</f>
        <v>France</v>
      </c>
      <c r="D12" s="59">
        <f>Data!D22</f>
        <v>53908</v>
      </c>
      <c r="E12" s="59">
        <f>Data!G22</f>
        <v>16151</v>
      </c>
      <c r="F12" s="8">
        <v>0</v>
      </c>
      <c r="G12" s="8">
        <v>0</v>
      </c>
      <c r="H12" s="2"/>
      <c r="I12" s="13">
        <f t="shared" si="2"/>
        <v>58016</v>
      </c>
      <c r="J12" s="13">
        <f t="shared" si="0"/>
        <v>111924</v>
      </c>
      <c r="K12" s="13">
        <f t="shared" si="3"/>
        <v>5308</v>
      </c>
      <c r="L12" s="13">
        <f t="shared" si="1"/>
        <v>21459</v>
      </c>
      <c r="M12" s="13">
        <f t="shared" si="4"/>
        <v>0</v>
      </c>
      <c r="N12" s="13">
        <f t="shared" si="5"/>
        <v>0</v>
      </c>
      <c r="O12" s="13">
        <f t="shared" si="6"/>
        <v>0</v>
      </c>
      <c r="P12" s="13">
        <f t="shared" si="7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x14ac:dyDescent="0.25">
      <c r="A13" s="21"/>
      <c r="B13" s="22">
        <v>9</v>
      </c>
      <c r="C13" s="59" t="str">
        <f>Data!B24</f>
        <v>Greece</v>
      </c>
      <c r="D13" s="59">
        <f>Data!D24</f>
        <v>4786</v>
      </c>
      <c r="E13" s="59">
        <f>Data!G24</f>
        <v>5827</v>
      </c>
      <c r="F13" s="8">
        <v>0</v>
      </c>
      <c r="G13" s="8">
        <v>0</v>
      </c>
      <c r="H13" s="2"/>
      <c r="I13" s="13">
        <f t="shared" si="2"/>
        <v>111924</v>
      </c>
      <c r="J13" s="13">
        <f t="shared" si="0"/>
        <v>116710</v>
      </c>
      <c r="K13" s="13">
        <f t="shared" si="3"/>
        <v>21459</v>
      </c>
      <c r="L13" s="13">
        <f t="shared" si="1"/>
        <v>27286</v>
      </c>
      <c r="M13" s="13">
        <f t="shared" si="4"/>
        <v>0</v>
      </c>
      <c r="N13" s="13">
        <f t="shared" si="5"/>
        <v>0</v>
      </c>
      <c r="O13" s="13">
        <f t="shared" si="6"/>
        <v>0</v>
      </c>
      <c r="P13" s="13">
        <f t="shared" si="7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25">
      <c r="A14" s="21"/>
      <c r="B14" s="22">
        <v>10</v>
      </c>
      <c r="C14" s="59" t="str">
        <f>Data!B25</f>
        <v>Hungary</v>
      </c>
      <c r="D14" s="59">
        <f>Data!D25</f>
        <v>15806</v>
      </c>
      <c r="E14" s="59">
        <f>Data!G25</f>
        <v>754</v>
      </c>
      <c r="F14" s="8">
        <v>0</v>
      </c>
      <c r="G14" s="8">
        <v>0</v>
      </c>
      <c r="H14" s="2"/>
      <c r="I14" s="13">
        <f t="shared" si="2"/>
        <v>116710</v>
      </c>
      <c r="J14" s="13">
        <f t="shared" si="0"/>
        <v>132516</v>
      </c>
      <c r="K14" s="13">
        <f t="shared" si="3"/>
        <v>27286</v>
      </c>
      <c r="L14" s="13">
        <f t="shared" si="1"/>
        <v>28040</v>
      </c>
      <c r="M14" s="13">
        <f t="shared" si="4"/>
        <v>0</v>
      </c>
      <c r="N14" s="13">
        <f t="shared" si="5"/>
        <v>0</v>
      </c>
      <c r="O14" s="13">
        <f t="shared" si="6"/>
        <v>0</v>
      </c>
      <c r="P14" s="13">
        <f t="shared" si="7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25">
      <c r="A15" s="21"/>
      <c r="B15" s="22">
        <v>11</v>
      </c>
      <c r="C15" s="59" t="str">
        <f>Data!B27</f>
        <v>Ireland</v>
      </c>
      <c r="D15" s="59">
        <f>Data!D27</f>
        <v>3440</v>
      </c>
      <c r="E15" s="59">
        <f>Data!G27</f>
        <v>543</v>
      </c>
      <c r="F15" s="8">
        <v>0</v>
      </c>
      <c r="G15" s="8">
        <v>0</v>
      </c>
      <c r="H15" s="5"/>
      <c r="I15" s="13">
        <f t="shared" si="2"/>
        <v>132516</v>
      </c>
      <c r="J15" s="13">
        <f t="shared" si="0"/>
        <v>135956</v>
      </c>
      <c r="K15" s="13">
        <f t="shared" si="3"/>
        <v>28040</v>
      </c>
      <c r="L15" s="13">
        <f t="shared" si="1"/>
        <v>28583</v>
      </c>
      <c r="M15" s="13">
        <f t="shared" si="4"/>
        <v>0</v>
      </c>
      <c r="N15" s="13">
        <f t="shared" si="5"/>
        <v>0</v>
      </c>
      <c r="O15" s="13">
        <f t="shared" si="6"/>
        <v>0</v>
      </c>
      <c r="P15" s="13">
        <f t="shared" si="7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x14ac:dyDescent="0.25">
      <c r="A16" s="21"/>
      <c r="B16" s="22">
        <v>12</v>
      </c>
      <c r="C16" s="59" t="str">
        <f>Data!B28</f>
        <v>Italy</v>
      </c>
      <c r="D16" s="59">
        <f>Data!D28</f>
        <v>39816</v>
      </c>
      <c r="E16" s="59">
        <f>Data!G28</f>
        <v>20309</v>
      </c>
      <c r="F16" s="8">
        <v>0</v>
      </c>
      <c r="G16" s="8">
        <v>0</v>
      </c>
      <c r="H16" s="5"/>
      <c r="I16" s="13">
        <f t="shared" si="2"/>
        <v>135956</v>
      </c>
      <c r="J16" s="13">
        <f t="shared" si="0"/>
        <v>175772</v>
      </c>
      <c r="K16" s="13">
        <f t="shared" si="3"/>
        <v>28583</v>
      </c>
      <c r="L16" s="13">
        <f t="shared" si="1"/>
        <v>48892</v>
      </c>
      <c r="M16" s="13">
        <f t="shared" si="4"/>
        <v>0</v>
      </c>
      <c r="N16" s="13">
        <f t="shared" si="5"/>
        <v>0</v>
      </c>
      <c r="O16" s="13">
        <f t="shared" si="6"/>
        <v>0</v>
      </c>
      <c r="P16" s="13">
        <f t="shared" si="7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s="16" customFormat="1" ht="15" customHeight="1" x14ac:dyDescent="0.25">
      <c r="A17" s="23"/>
      <c r="B17" s="22">
        <v>13</v>
      </c>
      <c r="C17" s="59" t="str">
        <f>Data!B31</f>
        <v>Lithuania</v>
      </c>
      <c r="D17" s="59">
        <f>Data!D31</f>
        <v>6360</v>
      </c>
      <c r="E17" s="59">
        <f>Data!G31</f>
        <v>125</v>
      </c>
      <c r="F17" s="8">
        <v>0</v>
      </c>
      <c r="G17" s="8">
        <v>0</v>
      </c>
      <c r="H17" s="17"/>
      <c r="I17" s="58">
        <f t="shared" si="2"/>
        <v>175772</v>
      </c>
      <c r="J17" s="58">
        <f t="shared" si="0"/>
        <v>182132</v>
      </c>
      <c r="K17" s="58">
        <f t="shared" si="3"/>
        <v>48892</v>
      </c>
      <c r="L17" s="58">
        <f t="shared" si="1"/>
        <v>49017</v>
      </c>
      <c r="M17" s="13">
        <f t="shared" si="4"/>
        <v>0</v>
      </c>
      <c r="N17" s="13">
        <f t="shared" si="5"/>
        <v>0</v>
      </c>
      <c r="O17" s="13">
        <f t="shared" si="6"/>
        <v>0</v>
      </c>
      <c r="P17" s="13">
        <f t="shared" si="7"/>
        <v>0</v>
      </c>
      <c r="Q17" s="2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x14ac:dyDescent="0.25">
      <c r="A18" s="23"/>
      <c r="B18" s="22">
        <v>14</v>
      </c>
      <c r="C18" s="59" t="str">
        <f>Data!B33</f>
        <v>Moldova</v>
      </c>
      <c r="D18" s="59">
        <f>Data!D33</f>
        <v>6903</v>
      </c>
      <c r="E18" s="59">
        <f>Data!G33</f>
        <v>87</v>
      </c>
      <c r="F18" s="8">
        <v>0</v>
      </c>
      <c r="G18" s="8">
        <v>0</v>
      </c>
      <c r="H18" s="5"/>
      <c r="I18" s="13">
        <f t="shared" si="2"/>
        <v>182132</v>
      </c>
      <c r="J18" s="13">
        <f t="shared" si="0"/>
        <v>189035</v>
      </c>
      <c r="K18" s="13">
        <f t="shared" si="3"/>
        <v>49017</v>
      </c>
      <c r="L18" s="13">
        <f t="shared" si="1"/>
        <v>49104</v>
      </c>
      <c r="M18" s="13">
        <f t="shared" si="4"/>
        <v>0</v>
      </c>
      <c r="N18" s="13">
        <f t="shared" si="5"/>
        <v>0</v>
      </c>
      <c r="O18" s="13">
        <f t="shared" si="6"/>
        <v>0</v>
      </c>
      <c r="P18" s="13">
        <f t="shared" si="7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x14ac:dyDescent="0.25">
      <c r="A19" s="23"/>
      <c r="B19" s="22">
        <v>15</v>
      </c>
      <c r="C19" s="59" t="str">
        <f>Data!B36</f>
        <v>Netherlands</v>
      </c>
      <c r="D19" s="59">
        <f>Data!D36</f>
        <v>7496</v>
      </c>
      <c r="E19" s="59">
        <f>Data!G36</f>
        <v>2257</v>
      </c>
      <c r="F19" s="8">
        <v>0</v>
      </c>
      <c r="G19" s="8">
        <v>0</v>
      </c>
      <c r="H19" s="5"/>
      <c r="I19" s="13">
        <f t="shared" si="2"/>
        <v>189035</v>
      </c>
      <c r="J19" s="13">
        <f t="shared" si="0"/>
        <v>196531</v>
      </c>
      <c r="K19" s="13">
        <f t="shared" si="3"/>
        <v>49104</v>
      </c>
      <c r="L19" s="13">
        <f t="shared" si="1"/>
        <v>51361</v>
      </c>
      <c r="M19" s="13">
        <f t="shared" si="4"/>
        <v>0</v>
      </c>
      <c r="N19" s="13">
        <f t="shared" si="5"/>
        <v>0</v>
      </c>
      <c r="O19" s="13">
        <f t="shared" si="6"/>
        <v>0</v>
      </c>
      <c r="P19" s="13">
        <f t="shared" si="7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x14ac:dyDescent="0.25">
      <c r="A20" s="23"/>
      <c r="B20" s="22">
        <v>16</v>
      </c>
      <c r="C20" s="59" t="str">
        <f>Data!B37</f>
        <v>North Macedonia</v>
      </c>
      <c r="D20" s="59">
        <f>Data!D37</f>
        <v>2000</v>
      </c>
      <c r="E20" s="59">
        <f>Data!G37</f>
        <v>144</v>
      </c>
      <c r="F20" s="8">
        <v>0</v>
      </c>
      <c r="G20" s="8">
        <v>0</v>
      </c>
      <c r="H20" s="5"/>
      <c r="I20" s="13">
        <f t="shared" si="2"/>
        <v>196531</v>
      </c>
      <c r="J20" s="13">
        <f t="shared" si="0"/>
        <v>198531</v>
      </c>
      <c r="K20" s="13">
        <f t="shared" si="3"/>
        <v>51361</v>
      </c>
      <c r="L20" s="13">
        <f t="shared" si="1"/>
        <v>51505</v>
      </c>
      <c r="M20" s="13">
        <f t="shared" si="4"/>
        <v>0</v>
      </c>
      <c r="N20" s="13">
        <f t="shared" si="5"/>
        <v>0</v>
      </c>
      <c r="O20" s="13">
        <f t="shared" si="6"/>
        <v>0</v>
      </c>
      <c r="P20" s="13">
        <f t="shared" si="7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23"/>
      <c r="B21" s="22">
        <v>17</v>
      </c>
      <c r="C21" s="59" t="str">
        <f>Data!B38</f>
        <v>Norway</v>
      </c>
      <c r="D21" s="59">
        <f>Data!D38</f>
        <v>2224</v>
      </c>
      <c r="E21" s="59">
        <f>Data!G38</f>
        <v>1003</v>
      </c>
      <c r="F21" s="8">
        <v>0</v>
      </c>
      <c r="G21" s="8">
        <v>0</v>
      </c>
      <c r="H21" s="5"/>
      <c r="I21" s="13">
        <f t="shared" si="2"/>
        <v>198531</v>
      </c>
      <c r="J21" s="13">
        <f t="shared" si="0"/>
        <v>200755</v>
      </c>
      <c r="K21" s="13">
        <f t="shared" si="3"/>
        <v>51505</v>
      </c>
      <c r="L21" s="13">
        <f t="shared" si="1"/>
        <v>52508</v>
      </c>
      <c r="M21" s="13">
        <f t="shared" si="4"/>
        <v>0</v>
      </c>
      <c r="N21" s="13">
        <f t="shared" si="5"/>
        <v>0</v>
      </c>
      <c r="O21" s="13">
        <f t="shared" si="6"/>
        <v>0</v>
      </c>
      <c r="P21" s="13">
        <f t="shared" si="7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x14ac:dyDescent="0.25">
      <c r="A22" s="21"/>
      <c r="B22" s="22">
        <v>18</v>
      </c>
      <c r="C22" s="59" t="str">
        <f>Data!B39</f>
        <v>Poland</v>
      </c>
      <c r="D22" s="59">
        <f>Data!D39</f>
        <v>71167</v>
      </c>
      <c r="E22" s="59">
        <f>Data!G39</f>
        <v>1037</v>
      </c>
      <c r="F22" s="8">
        <v>0</v>
      </c>
      <c r="G22" s="8">
        <v>0</v>
      </c>
      <c r="H22" s="5"/>
      <c r="I22" s="13">
        <f t="shared" si="2"/>
        <v>200755</v>
      </c>
      <c r="J22" s="13">
        <f t="shared" si="0"/>
        <v>271922</v>
      </c>
      <c r="K22" s="13">
        <f t="shared" si="3"/>
        <v>52508</v>
      </c>
      <c r="L22" s="13">
        <f t="shared" si="1"/>
        <v>53545</v>
      </c>
      <c r="M22" s="13">
        <f t="shared" si="4"/>
        <v>0</v>
      </c>
      <c r="N22" s="13">
        <f t="shared" si="5"/>
        <v>0</v>
      </c>
      <c r="O22" s="13">
        <f t="shared" si="6"/>
        <v>0</v>
      </c>
      <c r="P22" s="13">
        <f t="shared" si="7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x14ac:dyDescent="0.25">
      <c r="A23" s="21"/>
      <c r="B23" s="22">
        <v>19</v>
      </c>
      <c r="C23" s="59" t="str">
        <f>Data!B40</f>
        <v>Portugal</v>
      </c>
      <c r="D23" s="59">
        <f>Data!D40</f>
        <v>10914</v>
      </c>
      <c r="E23" s="59">
        <f>Data!G40</f>
        <v>1953</v>
      </c>
      <c r="F23" s="8">
        <v>0</v>
      </c>
      <c r="G23" s="8">
        <v>0</v>
      </c>
      <c r="H23" s="5"/>
      <c r="I23" s="13">
        <f t="shared" si="2"/>
        <v>271922</v>
      </c>
      <c r="J23" s="13">
        <f t="shared" si="0"/>
        <v>282836</v>
      </c>
      <c r="K23" s="13">
        <f t="shared" si="3"/>
        <v>53545</v>
      </c>
      <c r="L23" s="13">
        <f t="shared" si="1"/>
        <v>55498</v>
      </c>
      <c r="M23" s="13">
        <f t="shared" si="4"/>
        <v>0</v>
      </c>
      <c r="N23" s="13">
        <f t="shared" si="5"/>
        <v>0</v>
      </c>
      <c r="O23" s="13">
        <f t="shared" si="6"/>
        <v>0</v>
      </c>
      <c r="P23" s="13">
        <f t="shared" si="7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A24" s="21"/>
      <c r="B24" s="22">
        <v>20</v>
      </c>
      <c r="C24" s="59" t="str">
        <f>Data!B41</f>
        <v>Romania</v>
      </c>
      <c r="D24" s="59">
        <f>Data!D41</f>
        <v>20440</v>
      </c>
      <c r="E24" s="59">
        <f>Data!G41</f>
        <v>248</v>
      </c>
      <c r="F24" s="8">
        <v>0</v>
      </c>
      <c r="G24" s="8">
        <v>0</v>
      </c>
      <c r="H24" s="5"/>
      <c r="I24" s="13">
        <f t="shared" si="2"/>
        <v>282836</v>
      </c>
      <c r="J24" s="13">
        <f t="shared" si="0"/>
        <v>303276</v>
      </c>
      <c r="K24" s="13">
        <f t="shared" si="3"/>
        <v>55498</v>
      </c>
      <c r="L24" s="13">
        <f t="shared" si="1"/>
        <v>55746</v>
      </c>
      <c r="M24" s="13">
        <f t="shared" si="4"/>
        <v>0</v>
      </c>
      <c r="N24" s="13">
        <f t="shared" si="5"/>
        <v>0</v>
      </c>
      <c r="O24" s="13">
        <f t="shared" si="6"/>
        <v>0</v>
      </c>
      <c r="P24" s="13">
        <f t="shared" si="7"/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x14ac:dyDescent="0.25">
      <c r="A25" s="21"/>
      <c r="B25" s="22">
        <v>21</v>
      </c>
      <c r="C25" s="59" t="str">
        <f>Data!B42</f>
        <v>Russian Fed.</v>
      </c>
      <c r="D25" s="59">
        <f>Data!D42</f>
        <v>528350</v>
      </c>
      <c r="E25" s="59">
        <f>Data!G42</f>
        <v>34816</v>
      </c>
      <c r="F25" s="8">
        <v>0</v>
      </c>
      <c r="G25" s="8">
        <v>0</v>
      </c>
      <c r="H25" s="5"/>
      <c r="I25" s="13">
        <f t="shared" si="2"/>
        <v>303276</v>
      </c>
      <c r="J25" s="13">
        <f t="shared" si="0"/>
        <v>831626</v>
      </c>
      <c r="K25" s="13">
        <f t="shared" si="3"/>
        <v>55746</v>
      </c>
      <c r="L25" s="13">
        <f t="shared" si="1"/>
        <v>90562</v>
      </c>
      <c r="M25" s="13">
        <f t="shared" si="4"/>
        <v>0</v>
      </c>
      <c r="N25" s="13">
        <f t="shared" si="5"/>
        <v>0</v>
      </c>
      <c r="O25" s="13">
        <f t="shared" si="6"/>
        <v>0</v>
      </c>
      <c r="P25" s="13">
        <f t="shared" si="7"/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x14ac:dyDescent="0.25">
      <c r="A26" s="21"/>
      <c r="B26" s="22">
        <v>22</v>
      </c>
      <c r="C26" s="59" t="str">
        <f>Data!B44</f>
        <v>Serbia (Republic of)</v>
      </c>
      <c r="D26" s="59">
        <f>Data!D44</f>
        <v>10554</v>
      </c>
      <c r="E26" s="59">
        <f>Data!G44</f>
        <v>317</v>
      </c>
      <c r="F26" s="8">
        <v>0</v>
      </c>
      <c r="G26" s="8">
        <v>0</v>
      </c>
      <c r="H26" s="5"/>
      <c r="I26" s="13">
        <f t="shared" si="2"/>
        <v>831626</v>
      </c>
      <c r="J26" s="13">
        <f t="shared" si="0"/>
        <v>842180</v>
      </c>
      <c r="K26" s="13">
        <f t="shared" si="3"/>
        <v>90562</v>
      </c>
      <c r="L26" s="13">
        <f t="shared" si="1"/>
        <v>90879</v>
      </c>
      <c r="M26" s="13">
        <f t="shared" si="4"/>
        <v>0</v>
      </c>
      <c r="N26" s="13">
        <f t="shared" si="5"/>
        <v>0</v>
      </c>
      <c r="O26" s="13">
        <f t="shared" si="6"/>
        <v>0</v>
      </c>
      <c r="P26" s="13">
        <f t="shared" si="7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25">
      <c r="A27" s="21"/>
      <c r="B27" s="22">
        <v>23</v>
      </c>
      <c r="C27" s="59" t="str">
        <f>Data!B45</f>
        <v>Slovak Rep.</v>
      </c>
      <c r="D27" s="59">
        <f>Data!D45</f>
        <v>10085</v>
      </c>
      <c r="E27" s="59">
        <f>Data!G45</f>
        <v>209</v>
      </c>
      <c r="F27" s="8">
        <v>0</v>
      </c>
      <c r="G27" s="8">
        <v>0</v>
      </c>
      <c r="H27" s="5"/>
      <c r="I27" s="13">
        <f t="shared" si="2"/>
        <v>842180</v>
      </c>
      <c r="J27" s="13">
        <f t="shared" si="0"/>
        <v>852265</v>
      </c>
      <c r="K27" s="13">
        <f t="shared" si="3"/>
        <v>90879</v>
      </c>
      <c r="L27" s="13">
        <f t="shared" si="1"/>
        <v>91088</v>
      </c>
      <c r="M27" s="13">
        <f t="shared" si="4"/>
        <v>0</v>
      </c>
      <c r="N27" s="13">
        <f t="shared" si="5"/>
        <v>0</v>
      </c>
      <c r="O27" s="13">
        <f t="shared" si="6"/>
        <v>0</v>
      </c>
      <c r="P27" s="13">
        <f t="shared" si="7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25">
      <c r="A28" s="21"/>
      <c r="B28" s="22">
        <v>24</v>
      </c>
      <c r="C28" s="59" t="str">
        <f>Data!B46</f>
        <v>Slovenia</v>
      </c>
      <c r="D28" s="59">
        <f>Data!D46</f>
        <v>1115</v>
      </c>
      <c r="E28" s="59">
        <f>Data!G46</f>
        <v>281</v>
      </c>
      <c r="F28" s="8">
        <v>0</v>
      </c>
      <c r="G28" s="8">
        <v>0</v>
      </c>
      <c r="H28" s="5"/>
      <c r="I28" s="13">
        <f t="shared" si="2"/>
        <v>852265</v>
      </c>
      <c r="J28" s="13">
        <f t="shared" si="0"/>
        <v>853380</v>
      </c>
      <c r="K28" s="13">
        <f t="shared" si="3"/>
        <v>91088</v>
      </c>
      <c r="L28" s="13">
        <f t="shared" si="1"/>
        <v>91369</v>
      </c>
      <c r="M28" s="13">
        <f t="shared" si="4"/>
        <v>0</v>
      </c>
      <c r="N28" s="13">
        <f t="shared" si="5"/>
        <v>0</v>
      </c>
      <c r="O28" s="13">
        <f t="shared" si="6"/>
        <v>0</v>
      </c>
      <c r="P28" s="13">
        <f t="shared" si="7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21"/>
      <c r="B29" s="22">
        <v>25</v>
      </c>
      <c r="C29" s="59" t="str">
        <f>Data!B47</f>
        <v>Spain (total)</v>
      </c>
      <c r="D29" s="59">
        <f>Data!D47</f>
        <v>42421</v>
      </c>
      <c r="E29" s="59">
        <f>Data!G47</f>
        <v>16562</v>
      </c>
      <c r="F29" s="8">
        <v>0</v>
      </c>
      <c r="G29" s="8">
        <v>0</v>
      </c>
      <c r="H29" s="5"/>
      <c r="I29" s="13">
        <f t="shared" si="2"/>
        <v>853380</v>
      </c>
      <c r="J29" s="13">
        <f t="shared" si="0"/>
        <v>895801</v>
      </c>
      <c r="K29" s="13">
        <f t="shared" si="3"/>
        <v>91369</v>
      </c>
      <c r="L29" s="13">
        <f t="shared" si="1"/>
        <v>107931</v>
      </c>
      <c r="M29" s="13">
        <f t="shared" si="4"/>
        <v>0</v>
      </c>
      <c r="N29" s="13">
        <f t="shared" si="5"/>
        <v>0</v>
      </c>
      <c r="O29" s="13">
        <f t="shared" si="6"/>
        <v>0</v>
      </c>
      <c r="P29" s="13">
        <f t="shared" si="7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21"/>
      <c r="B30" s="22">
        <v>26</v>
      </c>
      <c r="C30" s="59" t="str">
        <f>Data!B48</f>
        <v>Spain (State Adm.)</v>
      </c>
      <c r="D30" s="59">
        <f>Data!D48</f>
        <v>37806</v>
      </c>
      <c r="E30" s="59">
        <f>Data!G48</f>
        <v>12806</v>
      </c>
      <c r="F30" s="8">
        <v>0</v>
      </c>
      <c r="G30" s="8">
        <v>0</v>
      </c>
      <c r="H30" s="5"/>
      <c r="I30" s="13">
        <f t="shared" si="2"/>
        <v>895801</v>
      </c>
      <c r="J30" s="13">
        <f t="shared" si="0"/>
        <v>933607</v>
      </c>
      <c r="K30" s="13">
        <f t="shared" si="3"/>
        <v>107931</v>
      </c>
      <c r="L30" s="13">
        <f t="shared" si="1"/>
        <v>120737</v>
      </c>
      <c r="M30" s="13">
        <f t="shared" si="4"/>
        <v>0</v>
      </c>
      <c r="N30" s="13">
        <f t="shared" si="5"/>
        <v>0</v>
      </c>
      <c r="O30" s="13">
        <f t="shared" si="6"/>
        <v>0</v>
      </c>
      <c r="P30" s="13">
        <f t="shared" si="7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21"/>
      <c r="B31" s="22">
        <v>27</v>
      </c>
      <c r="C31" s="59" t="str">
        <f>Data!B49</f>
        <v>Spain (Catalonia)</v>
      </c>
      <c r="D31" s="59">
        <f>Data!D49</f>
        <v>4615</v>
      </c>
      <c r="E31" s="59">
        <f>Data!G49</f>
        <v>3756</v>
      </c>
      <c r="F31" s="8">
        <v>0</v>
      </c>
      <c r="G31" s="8">
        <v>0</v>
      </c>
      <c r="H31" s="5"/>
      <c r="I31" s="13">
        <f t="shared" si="2"/>
        <v>933607</v>
      </c>
      <c r="J31" s="13">
        <f t="shared" si="0"/>
        <v>938222</v>
      </c>
      <c r="K31" s="13">
        <f t="shared" si="3"/>
        <v>120737</v>
      </c>
      <c r="L31" s="13">
        <f t="shared" si="1"/>
        <v>124493</v>
      </c>
      <c r="M31" s="13">
        <f t="shared" si="4"/>
        <v>0</v>
      </c>
      <c r="N31" s="13">
        <f t="shared" si="5"/>
        <v>0</v>
      </c>
      <c r="O31" s="13">
        <f t="shared" si="6"/>
        <v>0</v>
      </c>
      <c r="P31" s="13">
        <f t="shared" si="7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1"/>
      <c r="B32" s="22">
        <v>28</v>
      </c>
      <c r="C32" s="59" t="str">
        <f>Data!B51</f>
        <v>Switzerland</v>
      </c>
      <c r="D32" s="59">
        <f>Data!D51</f>
        <v>1934</v>
      </c>
      <c r="E32" s="59">
        <f>Data!G51</f>
        <v>5009</v>
      </c>
      <c r="F32" s="8">
        <v>0</v>
      </c>
      <c r="G32" s="8">
        <v>0</v>
      </c>
      <c r="H32" s="5"/>
      <c r="I32" s="13">
        <f t="shared" si="2"/>
        <v>938222</v>
      </c>
      <c r="J32" s="13">
        <f t="shared" si="0"/>
        <v>940156</v>
      </c>
      <c r="K32" s="13">
        <f t="shared" si="3"/>
        <v>124493</v>
      </c>
      <c r="L32" s="13">
        <f t="shared" si="1"/>
        <v>129502</v>
      </c>
      <c r="M32" s="13">
        <f t="shared" si="4"/>
        <v>0</v>
      </c>
      <c r="N32" s="13">
        <f t="shared" si="5"/>
        <v>0</v>
      </c>
      <c r="O32" s="13">
        <f t="shared" si="6"/>
        <v>0</v>
      </c>
      <c r="P32" s="13">
        <f t="shared" si="7"/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21"/>
      <c r="B33" s="22">
        <v>29</v>
      </c>
      <c r="C33" s="59" t="str">
        <f>Data!B52</f>
        <v>Turkey</v>
      </c>
      <c r="D33" s="59">
        <f>Data!D52</f>
        <v>261011</v>
      </c>
      <c r="E33" s="59">
        <f>Data!G52</f>
        <v>8795</v>
      </c>
      <c r="F33" s="8">
        <v>0</v>
      </c>
      <c r="G33" s="8">
        <v>0</v>
      </c>
      <c r="H33" s="5"/>
      <c r="I33" s="13">
        <f t="shared" si="2"/>
        <v>940156</v>
      </c>
      <c r="J33" s="13">
        <f t="shared" si="0"/>
        <v>1201167</v>
      </c>
      <c r="K33" s="13">
        <f t="shared" si="3"/>
        <v>129502</v>
      </c>
      <c r="L33" s="13">
        <f t="shared" si="1"/>
        <v>138297</v>
      </c>
      <c r="M33" s="13">
        <f t="shared" si="4"/>
        <v>0</v>
      </c>
      <c r="N33" s="13">
        <f t="shared" si="5"/>
        <v>0</v>
      </c>
      <c r="O33" s="13">
        <f t="shared" si="6"/>
        <v>0</v>
      </c>
      <c r="P33" s="13">
        <f t="shared" si="7"/>
        <v>0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21"/>
      <c r="B34" s="22">
        <v>30</v>
      </c>
      <c r="C34" s="59" t="str">
        <f>Data!B54</f>
        <v>UK: Engl. &amp; Wales</v>
      </c>
      <c r="D34" s="59">
        <f>Data!D54</f>
        <v>72943</v>
      </c>
      <c r="E34" s="59">
        <f>Data!G54</f>
        <v>9090</v>
      </c>
      <c r="F34" s="8">
        <v>0</v>
      </c>
      <c r="G34" s="8">
        <v>0</v>
      </c>
      <c r="H34" s="5"/>
      <c r="I34" s="13">
        <f t="shared" si="2"/>
        <v>1201167</v>
      </c>
      <c r="J34" s="13">
        <f t="shared" si="0"/>
        <v>1274110</v>
      </c>
      <c r="K34" s="13">
        <f t="shared" si="3"/>
        <v>138297</v>
      </c>
      <c r="L34" s="13">
        <f t="shared" si="1"/>
        <v>147387</v>
      </c>
      <c r="M34" s="13">
        <f t="shared" si="4"/>
        <v>0</v>
      </c>
      <c r="N34" s="13">
        <f t="shared" si="5"/>
        <v>0</v>
      </c>
      <c r="O34" s="13">
        <f t="shared" si="6"/>
        <v>0</v>
      </c>
      <c r="P34" s="13">
        <f t="shared" si="7"/>
        <v>0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21"/>
      <c r="B35" s="22">
        <v>31</v>
      </c>
      <c r="C35" s="59" t="str">
        <f>Data!B55</f>
        <v>UK: North. Ireland</v>
      </c>
      <c r="D35" s="59">
        <f>Data!D55</f>
        <v>1364</v>
      </c>
      <c r="E35" s="59">
        <f>Data!G55</f>
        <v>140</v>
      </c>
      <c r="F35" s="8">
        <v>0</v>
      </c>
      <c r="G35" s="8">
        <v>0</v>
      </c>
      <c r="H35" s="5"/>
      <c r="I35" s="13">
        <f t="shared" si="2"/>
        <v>1274110</v>
      </c>
      <c r="J35" s="13">
        <f t="shared" si="0"/>
        <v>1275474</v>
      </c>
      <c r="K35" s="13">
        <f t="shared" si="3"/>
        <v>147387</v>
      </c>
      <c r="L35" s="13">
        <f t="shared" si="1"/>
        <v>147527</v>
      </c>
      <c r="M35" s="13">
        <f t="shared" si="4"/>
        <v>0</v>
      </c>
      <c r="N35" s="13">
        <f t="shared" si="5"/>
        <v>0</v>
      </c>
      <c r="O35" s="13">
        <f t="shared" si="6"/>
        <v>0</v>
      </c>
      <c r="P35" s="13">
        <f t="shared" si="7"/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5">
      <c r="A36" s="21"/>
      <c r="B36" s="22">
        <v>32</v>
      </c>
      <c r="C36" s="59" t="s">
        <v>102</v>
      </c>
      <c r="D36" s="59">
        <v>0</v>
      </c>
      <c r="E36" s="59">
        <v>0</v>
      </c>
      <c r="F36" s="8">
        <v>0</v>
      </c>
      <c r="G36" s="8">
        <v>0</v>
      </c>
      <c r="H36" s="5"/>
      <c r="I36" s="13">
        <f t="shared" si="2"/>
        <v>1275474</v>
      </c>
      <c r="J36" s="13">
        <f t="shared" si="0"/>
        <v>1275474</v>
      </c>
      <c r="K36" s="13">
        <f t="shared" si="3"/>
        <v>147527</v>
      </c>
      <c r="L36" s="13">
        <f t="shared" si="1"/>
        <v>147527</v>
      </c>
      <c r="M36" s="13">
        <f t="shared" si="4"/>
        <v>0</v>
      </c>
      <c r="N36" s="13">
        <f t="shared" si="5"/>
        <v>0</v>
      </c>
      <c r="O36" s="13">
        <f t="shared" si="6"/>
        <v>0</v>
      </c>
      <c r="P36" s="13">
        <f t="shared" si="7"/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21"/>
      <c r="B37" s="22">
        <v>33</v>
      </c>
      <c r="C37" s="59" t="s">
        <v>102</v>
      </c>
      <c r="D37" s="59">
        <v>0</v>
      </c>
      <c r="E37" s="59">
        <v>0</v>
      </c>
      <c r="F37" s="8">
        <v>0</v>
      </c>
      <c r="G37" s="8">
        <v>0</v>
      </c>
      <c r="H37" s="5"/>
      <c r="I37" s="13">
        <f t="shared" si="2"/>
        <v>1275474</v>
      </c>
      <c r="J37" s="13">
        <f t="shared" si="0"/>
        <v>1275474</v>
      </c>
      <c r="K37" s="13">
        <f t="shared" si="3"/>
        <v>147527</v>
      </c>
      <c r="L37" s="13">
        <f t="shared" si="1"/>
        <v>147527</v>
      </c>
      <c r="M37" s="13">
        <f t="shared" si="4"/>
        <v>0</v>
      </c>
      <c r="N37" s="13">
        <f t="shared" si="5"/>
        <v>0</v>
      </c>
      <c r="O37" s="13">
        <f t="shared" si="6"/>
        <v>0</v>
      </c>
      <c r="P37" s="13">
        <f t="shared" si="7"/>
        <v>0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B38" s="4"/>
      <c r="C38" s="19"/>
      <c r="D38" s="9"/>
      <c r="E38" s="9"/>
      <c r="F38" s="5"/>
      <c r="G38" s="13"/>
      <c r="H38" s="5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C39" s="16"/>
      <c r="F39" s="2"/>
      <c r="H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.75" x14ac:dyDescent="0.25">
      <c r="C40" s="20" t="s">
        <v>104</v>
      </c>
      <c r="D40" s="29">
        <f>SUM(D5:D37)</f>
        <v>1275474</v>
      </c>
      <c r="E40" s="29">
        <f>SUM(E5:E37)</f>
        <v>147527</v>
      </c>
      <c r="F40" s="29">
        <f t="shared" ref="F40:G40" si="8">SUM(F5:F37)</f>
        <v>0</v>
      </c>
      <c r="G40" s="29">
        <f t="shared" si="8"/>
        <v>0</v>
      </c>
      <c r="H40" s="2"/>
      <c r="I40" s="13">
        <v>0</v>
      </c>
      <c r="J40" s="13">
        <f>D40</f>
        <v>1275474</v>
      </c>
      <c r="K40" s="13">
        <v>0</v>
      </c>
      <c r="L40" s="13">
        <f>E40</f>
        <v>147527</v>
      </c>
      <c r="M40" s="13">
        <v>0</v>
      </c>
      <c r="N40" s="13">
        <f>F40</f>
        <v>0</v>
      </c>
      <c r="O40" s="13">
        <v>0</v>
      </c>
      <c r="P40" s="13">
        <f>G40</f>
        <v>0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F41" s="2"/>
      <c r="H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C42" s="1" t="s">
        <v>98</v>
      </c>
      <c r="D42" s="54" t="s">
        <v>36</v>
      </c>
      <c r="F42" s="2"/>
      <c r="H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B43" s="1" t="s">
        <v>10</v>
      </c>
      <c r="F43" s="2"/>
      <c r="H43" s="2"/>
      <c r="O43" s="58"/>
      <c r="P43" s="58"/>
      <c r="Q43" s="18"/>
      <c r="R43" s="15"/>
      <c r="S43" s="15"/>
      <c r="T43" s="15"/>
      <c r="U43" s="15"/>
      <c r="V43" s="15"/>
      <c r="W43" s="15"/>
      <c r="X43" s="15"/>
      <c r="Y43" s="15"/>
      <c r="Z43" s="2"/>
      <c r="AA43" s="2"/>
      <c r="AB43" s="2"/>
      <c r="AC43" s="2"/>
      <c r="AD43" s="2"/>
    </row>
    <row r="44" spans="1:30" x14ac:dyDescent="0.25">
      <c r="B44" t="s">
        <v>12</v>
      </c>
      <c r="F44" s="2"/>
      <c r="H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B45"/>
      <c r="F45" s="2"/>
      <c r="H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B46" t="s">
        <v>19</v>
      </c>
      <c r="C46" s="6"/>
      <c r="D46" s="35" t="s">
        <v>20</v>
      </c>
      <c r="E46" s="10"/>
      <c r="F46" s="2"/>
      <c r="H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B47" s="36" t="s">
        <v>22</v>
      </c>
      <c r="C47" s="6"/>
      <c r="D47" s="14" t="s">
        <v>18</v>
      </c>
      <c r="E47" s="10"/>
      <c r="F47" s="2"/>
      <c r="H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B48" s="36" t="s">
        <v>23</v>
      </c>
      <c r="C48" s="6"/>
      <c r="D48" s="14" t="s">
        <v>21</v>
      </c>
      <c r="E48" s="10"/>
      <c r="F48" s="2"/>
      <c r="H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2:30" x14ac:dyDescent="0.25">
      <c r="B49" t="s">
        <v>24</v>
      </c>
      <c r="C49" s="6"/>
      <c r="D49" s="11"/>
      <c r="E49" s="10"/>
      <c r="F49" s="2"/>
      <c r="H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2:30" x14ac:dyDescent="0.25">
      <c r="B50" t="s">
        <v>13</v>
      </c>
      <c r="C50" s="6"/>
      <c r="D50" s="9"/>
      <c r="E50" s="10"/>
      <c r="F50" s="2"/>
      <c r="H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2:30" x14ac:dyDescent="0.25">
      <c r="B51" t="s">
        <v>14</v>
      </c>
      <c r="C51" s="6"/>
      <c r="D51" s="9"/>
      <c r="E51" s="10"/>
      <c r="F51" s="2"/>
      <c r="H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2:30" x14ac:dyDescent="0.25">
      <c r="B52" s="14" t="s">
        <v>15</v>
      </c>
      <c r="C52" s="6"/>
      <c r="D52" s="9"/>
      <c r="E52" s="10"/>
      <c r="F52" s="2"/>
      <c r="H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2:30" x14ac:dyDescent="0.25">
      <c r="B53" t="s">
        <v>16</v>
      </c>
      <c r="C53" s="6"/>
      <c r="D53" s="9"/>
      <c r="E53" s="10"/>
      <c r="F53" s="2"/>
      <c r="H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2:30" x14ac:dyDescent="0.25">
      <c r="B54" t="s">
        <v>9</v>
      </c>
      <c r="C54" s="6"/>
      <c r="D54" s="14" t="s">
        <v>17</v>
      </c>
      <c r="E54" s="10"/>
      <c r="F54" s="2"/>
      <c r="H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2:30" x14ac:dyDescent="0.25">
      <c r="B55"/>
      <c r="C55" s="6"/>
      <c r="D55" s="14" t="s">
        <v>11</v>
      </c>
      <c r="E55" s="10"/>
      <c r="F55" s="2"/>
      <c r="H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2:30" x14ac:dyDescent="0.25">
      <c r="B56" s="14"/>
      <c r="C56" s="6"/>
      <c r="D56"/>
      <c r="E56" s="10"/>
      <c r="F56" s="2"/>
      <c r="H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2:30" x14ac:dyDescent="0.25">
      <c r="B57"/>
      <c r="C57" s="6"/>
      <c r="D57" s="9"/>
      <c r="E57" s="10"/>
      <c r="F57" s="2"/>
      <c r="H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2:30" x14ac:dyDescent="0.25">
      <c r="B58" s="14"/>
      <c r="C58" s="6"/>
      <c r="D58" s="9"/>
      <c r="E58" s="10"/>
      <c r="F58" s="2"/>
      <c r="H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2:30" x14ac:dyDescent="0.25">
      <c r="B59" s="14"/>
      <c r="C59" s="6"/>
      <c r="D59" s="9"/>
      <c r="E59" s="10"/>
      <c r="F59" s="2"/>
      <c r="H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2:30" x14ac:dyDescent="0.25">
      <c r="C60" s="6"/>
      <c r="D60" s="10"/>
      <c r="E60" s="10"/>
      <c r="F60" s="2"/>
      <c r="H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2:30" x14ac:dyDescent="0.25">
      <c r="F61" s="2"/>
      <c r="H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2:30" x14ac:dyDescent="0.25">
      <c r="B62" s="14"/>
      <c r="F62" s="2"/>
      <c r="H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2:30" x14ac:dyDescent="0.25">
      <c r="F63" s="2"/>
      <c r="H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2:30" x14ac:dyDescent="0.25">
      <c r="B64" s="14"/>
      <c r="F64" s="2"/>
      <c r="H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6:30" x14ac:dyDescent="0.25">
      <c r="F65" s="2"/>
      <c r="H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6:30" x14ac:dyDescent="0.25">
      <c r="F66" s="2"/>
      <c r="H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6:30" x14ac:dyDescent="0.25">
      <c r="F67" s="2"/>
      <c r="H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6:30" x14ac:dyDescent="0.25">
      <c r="F68" s="2"/>
      <c r="H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6:30" x14ac:dyDescent="0.25">
      <c r="F69" s="2"/>
      <c r="H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6:30" x14ac:dyDescent="0.25">
      <c r="F70" s="2"/>
      <c r="H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</sheetData>
  <mergeCells count="4">
    <mergeCell ref="D3:E3"/>
    <mergeCell ref="F3:G3"/>
    <mergeCell ref="I3:L3"/>
    <mergeCell ref="M3:P3"/>
  </mergeCells>
  <conditionalFormatting sqref="D56">
    <cfRule type="uniqueValues" dxfId="0" priority="1"/>
  </conditionalFormatting>
  <hyperlinks>
    <hyperlink ref="B52" r:id="rId1" xr:uid="{9ED395C5-FD95-4774-BB8D-4A9A0CA67E31}"/>
    <hyperlink ref="D54" r:id="rId2" xr:uid="{FE6E16BB-A355-4360-8B6D-52C745A6C0D5}"/>
    <hyperlink ref="D46" r:id="rId3" xr:uid="{CA98CED6-87EC-489D-B42A-7AA7B50317A0}"/>
    <hyperlink ref="D47" r:id="rId4" xr:uid="{A3849FF9-1E2A-48D5-BBB2-D5A41EA2C3B5}"/>
    <hyperlink ref="D48" r:id="rId5" xr:uid="{D9B321DA-A53F-4207-AD68-858B606C0941}"/>
    <hyperlink ref="D55" r:id="rId6" xr:uid="{DA8140A0-098B-4A4E-993B-928DD759CA72}"/>
    <hyperlink ref="D42" r:id="rId7" xr:uid="{2008BD56-B1B2-47D1-91FF-4D377ADA116A}"/>
  </hyperlinks>
  <pageMargins left="0.70866141732283472" right="0.70866141732283472" top="0.78740157480314965" bottom="0.78740157480314965" header="0.31496062992125984" footer="0.31496062992125984"/>
  <pageSetup paperSize="9" scale="48" orientation="landscape" horizontalDpi="4294967294" verticalDpi="0" r:id="rId8"/>
  <headerFooter>
    <oddFooter>&amp;L&amp;F&amp;R&amp;A</oddFooter>
  </headerFooter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636DE-1858-45A8-A3DD-D229C090B920}">
  <sheetPr>
    <pageSetUpPr fitToPage="1"/>
  </sheetPr>
  <dimension ref="A1:L56"/>
  <sheetViews>
    <sheetView showGridLines="0" tabSelected="1" zoomScale="70" zoomScaleNormal="70" workbookViewId="0"/>
  </sheetViews>
  <sheetFormatPr baseColWidth="10" defaultRowHeight="15" x14ac:dyDescent="0.25"/>
  <cols>
    <col min="2" max="2" width="21.7109375" customWidth="1"/>
    <col min="5" max="6" width="13" customWidth="1"/>
  </cols>
  <sheetData>
    <row r="1" spans="1:12" x14ac:dyDescent="0.25">
      <c r="A1" s="7" t="s">
        <v>35</v>
      </c>
      <c r="B1" s="7"/>
      <c r="C1" s="41" t="s">
        <v>36</v>
      </c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 t="s">
        <v>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5.75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.75" thickBot="1" x14ac:dyDescent="0.3">
      <c r="A5" s="42"/>
      <c r="B5" s="43" t="s">
        <v>37</v>
      </c>
      <c r="C5" s="44" t="s">
        <v>38</v>
      </c>
      <c r="D5" s="43" t="s">
        <v>39</v>
      </c>
      <c r="E5" s="43"/>
      <c r="F5" s="43"/>
      <c r="G5" s="43"/>
      <c r="H5" s="43"/>
      <c r="I5" s="43"/>
      <c r="J5" s="43"/>
      <c r="K5" s="43"/>
      <c r="L5" s="43"/>
    </row>
    <row r="6" spans="1:12" ht="15.75" thickBot="1" x14ac:dyDescent="0.3">
      <c r="A6" s="42"/>
      <c r="B6" s="43"/>
      <c r="C6" s="44"/>
      <c r="D6" s="45" t="s">
        <v>40</v>
      </c>
      <c r="E6" s="45"/>
      <c r="F6" s="45"/>
      <c r="G6" s="46" t="s">
        <v>41</v>
      </c>
      <c r="H6" s="46"/>
      <c r="I6" s="46"/>
      <c r="J6" s="46"/>
      <c r="K6" s="46"/>
      <c r="L6" s="44" t="s">
        <v>42</v>
      </c>
    </row>
    <row r="7" spans="1:12" ht="15.75" thickBot="1" x14ac:dyDescent="0.3">
      <c r="A7" s="42"/>
      <c r="B7" s="43"/>
      <c r="C7" s="44"/>
      <c r="D7" s="45" t="s">
        <v>43</v>
      </c>
      <c r="E7" s="43" t="s">
        <v>44</v>
      </c>
      <c r="F7" s="43"/>
      <c r="G7" s="46" t="s">
        <v>43</v>
      </c>
      <c r="H7" s="43" t="s">
        <v>45</v>
      </c>
      <c r="I7" s="43"/>
      <c r="J7" s="43"/>
      <c r="K7" s="43"/>
      <c r="L7" s="44"/>
    </row>
    <row r="8" spans="1:12" ht="15.75" thickBot="1" x14ac:dyDescent="0.3">
      <c r="A8" s="42"/>
      <c r="B8" s="43"/>
      <c r="C8" s="44"/>
      <c r="D8" s="45"/>
      <c r="E8" s="43"/>
      <c r="F8" s="43"/>
      <c r="G8" s="46"/>
      <c r="H8" s="43" t="s">
        <v>46</v>
      </c>
      <c r="I8" s="43"/>
      <c r="J8" s="43" t="s">
        <v>47</v>
      </c>
      <c r="K8" s="43"/>
      <c r="L8" s="44"/>
    </row>
    <row r="9" spans="1:12" ht="72.75" thickBot="1" x14ac:dyDescent="0.3">
      <c r="A9" s="47"/>
      <c r="B9" s="43"/>
      <c r="C9" s="44"/>
      <c r="D9" s="45"/>
      <c r="E9" s="49" t="s">
        <v>48</v>
      </c>
      <c r="F9" s="48" t="s">
        <v>49</v>
      </c>
      <c r="G9" s="46"/>
      <c r="H9" s="49" t="s">
        <v>50</v>
      </c>
      <c r="I9" s="60" t="s">
        <v>51</v>
      </c>
      <c r="J9" s="49" t="s">
        <v>52</v>
      </c>
      <c r="K9" s="49" t="s">
        <v>49</v>
      </c>
      <c r="L9" s="44"/>
    </row>
    <row r="10" spans="1:12" ht="15.75" customHeight="1" thickBot="1" x14ac:dyDescent="0.3">
      <c r="A10" s="7"/>
      <c r="B10" s="50" t="s">
        <v>53</v>
      </c>
      <c r="C10" s="50">
        <v>5280</v>
      </c>
      <c r="D10" s="51">
        <v>5179</v>
      </c>
      <c r="E10" s="50">
        <v>2085</v>
      </c>
      <c r="F10" s="50">
        <v>3094</v>
      </c>
      <c r="G10" s="52">
        <v>101</v>
      </c>
      <c r="H10" s="50">
        <v>33</v>
      </c>
      <c r="I10" s="50" t="s">
        <v>54</v>
      </c>
      <c r="J10" s="50">
        <v>62</v>
      </c>
      <c r="K10" s="50">
        <v>39</v>
      </c>
      <c r="L10" s="50">
        <v>0</v>
      </c>
    </row>
    <row r="11" spans="1:12" ht="15.75" customHeight="1" thickBot="1" x14ac:dyDescent="0.3">
      <c r="A11" s="7"/>
      <c r="B11" s="50" t="s">
        <v>55</v>
      </c>
      <c r="C11" s="50">
        <v>56</v>
      </c>
      <c r="D11" s="51">
        <v>23</v>
      </c>
      <c r="E11" s="50">
        <v>13</v>
      </c>
      <c r="F11" s="50">
        <v>10</v>
      </c>
      <c r="G11" s="52">
        <v>33</v>
      </c>
      <c r="H11" s="50">
        <v>20</v>
      </c>
      <c r="I11" s="50">
        <v>13</v>
      </c>
      <c r="J11" s="50">
        <v>19</v>
      </c>
      <c r="K11" s="50">
        <v>14</v>
      </c>
      <c r="L11" s="50">
        <v>0</v>
      </c>
    </row>
    <row r="12" spans="1:12" ht="15.75" customHeight="1" thickBot="1" x14ac:dyDescent="0.3">
      <c r="A12" s="7"/>
      <c r="B12" s="50" t="s">
        <v>56</v>
      </c>
      <c r="C12" s="50">
        <v>2266</v>
      </c>
      <c r="D12" s="51" t="s">
        <v>57</v>
      </c>
      <c r="E12" s="50" t="s">
        <v>57</v>
      </c>
      <c r="F12" s="50" t="s">
        <v>57</v>
      </c>
      <c r="G12" s="52">
        <v>118</v>
      </c>
      <c r="H12" s="50">
        <v>3</v>
      </c>
      <c r="I12" s="50" t="s">
        <v>57</v>
      </c>
      <c r="J12" s="50">
        <v>71</v>
      </c>
      <c r="K12" s="50">
        <v>47</v>
      </c>
      <c r="L12" s="50" t="s">
        <v>57</v>
      </c>
    </row>
    <row r="13" spans="1:12" ht="15.75" customHeight="1" thickBot="1" x14ac:dyDescent="0.3">
      <c r="A13" s="7"/>
      <c r="B13" s="50" t="s">
        <v>28</v>
      </c>
      <c r="C13" s="50">
        <v>9351</v>
      </c>
      <c r="D13" s="51">
        <v>4232</v>
      </c>
      <c r="E13" s="50">
        <v>650</v>
      </c>
      <c r="F13" s="50">
        <v>3582</v>
      </c>
      <c r="G13" s="52">
        <v>5119</v>
      </c>
      <c r="H13" s="50">
        <v>1693</v>
      </c>
      <c r="I13" s="50" t="s">
        <v>57</v>
      </c>
      <c r="J13" s="50">
        <v>1458</v>
      </c>
      <c r="K13" s="50">
        <v>3661</v>
      </c>
      <c r="L13" s="50">
        <v>0</v>
      </c>
    </row>
    <row r="14" spans="1:12" ht="15.75" customHeight="1" thickBot="1" x14ac:dyDescent="0.3">
      <c r="A14" s="7"/>
      <c r="B14" s="50" t="s">
        <v>58</v>
      </c>
      <c r="C14" s="50">
        <v>21926</v>
      </c>
      <c r="D14" s="51">
        <v>21451</v>
      </c>
      <c r="E14" s="50">
        <v>3548</v>
      </c>
      <c r="F14" s="50">
        <v>17903</v>
      </c>
      <c r="G14" s="52">
        <v>463</v>
      </c>
      <c r="H14" s="50">
        <v>0</v>
      </c>
      <c r="I14" s="50" t="s">
        <v>57</v>
      </c>
      <c r="J14" s="50">
        <v>147</v>
      </c>
      <c r="K14" s="50">
        <v>316</v>
      </c>
      <c r="L14" s="50">
        <v>12</v>
      </c>
    </row>
    <row r="15" spans="1:12" ht="15.75" customHeight="1" thickBot="1" x14ac:dyDescent="0.3">
      <c r="A15" s="7"/>
      <c r="B15" s="50" t="s">
        <v>33</v>
      </c>
      <c r="C15" s="50">
        <v>7466</v>
      </c>
      <c r="D15" s="51">
        <v>7239</v>
      </c>
      <c r="E15" s="50">
        <v>749</v>
      </c>
      <c r="F15" s="50">
        <v>6490</v>
      </c>
      <c r="G15" s="52">
        <v>227</v>
      </c>
      <c r="H15" s="50">
        <v>25</v>
      </c>
      <c r="I15" s="50" t="s">
        <v>57</v>
      </c>
      <c r="J15" s="50">
        <v>66</v>
      </c>
      <c r="K15" s="50">
        <v>161</v>
      </c>
      <c r="L15" s="50">
        <v>0</v>
      </c>
    </row>
    <row r="16" spans="1:12" ht="15.75" customHeight="1" thickBot="1" x14ac:dyDescent="0.3">
      <c r="A16" s="7"/>
      <c r="B16" s="50" t="s">
        <v>59</v>
      </c>
      <c r="C16" s="50">
        <v>3217</v>
      </c>
      <c r="D16" s="51">
        <v>2828</v>
      </c>
      <c r="E16" s="50">
        <v>730</v>
      </c>
      <c r="F16" s="50">
        <v>2098</v>
      </c>
      <c r="G16" s="52">
        <v>389</v>
      </c>
      <c r="H16" s="50">
        <v>76</v>
      </c>
      <c r="I16" s="50">
        <v>0</v>
      </c>
      <c r="J16" s="50">
        <v>61</v>
      </c>
      <c r="K16" s="50">
        <v>15</v>
      </c>
      <c r="L16" s="50">
        <v>0</v>
      </c>
    </row>
    <row r="17" spans="1:12" ht="15.75" customHeight="1" thickBot="1" x14ac:dyDescent="0.3">
      <c r="A17" s="7"/>
      <c r="B17" s="50" t="s">
        <v>60</v>
      </c>
      <c r="C17" s="50">
        <v>723</v>
      </c>
      <c r="D17" s="51">
        <v>365</v>
      </c>
      <c r="E17" s="50">
        <v>102</v>
      </c>
      <c r="F17" s="50">
        <v>263</v>
      </c>
      <c r="G17" s="52">
        <v>315</v>
      </c>
      <c r="H17" s="50">
        <v>141</v>
      </c>
      <c r="I17" s="50" t="s">
        <v>54</v>
      </c>
      <c r="J17" s="50">
        <v>118</v>
      </c>
      <c r="K17" s="50">
        <v>197</v>
      </c>
      <c r="L17" s="50">
        <v>0</v>
      </c>
    </row>
    <row r="18" spans="1:12" ht="15.75" customHeight="1" thickBot="1" x14ac:dyDescent="0.3">
      <c r="A18" s="7"/>
      <c r="B18" s="50" t="s">
        <v>61</v>
      </c>
      <c r="C18" s="50">
        <v>21577</v>
      </c>
      <c r="D18" s="51">
        <v>19809</v>
      </c>
      <c r="E18" s="50">
        <v>1276</v>
      </c>
      <c r="F18" s="50">
        <v>18533</v>
      </c>
      <c r="G18" s="52">
        <v>1768</v>
      </c>
      <c r="H18" s="50">
        <v>782</v>
      </c>
      <c r="I18" s="50" t="s">
        <v>57</v>
      </c>
      <c r="J18" s="50">
        <v>540</v>
      </c>
      <c r="K18" s="50">
        <v>1228</v>
      </c>
      <c r="L18" s="50">
        <v>1</v>
      </c>
    </row>
    <row r="19" spans="1:12" ht="15.75" customHeight="1" thickBot="1" x14ac:dyDescent="0.3">
      <c r="A19" s="7"/>
      <c r="B19" s="50" t="s">
        <v>62</v>
      </c>
      <c r="C19" s="50">
        <v>4003</v>
      </c>
      <c r="D19" s="51">
        <v>2876</v>
      </c>
      <c r="E19" s="50">
        <v>905</v>
      </c>
      <c r="F19" s="50">
        <v>1971</v>
      </c>
      <c r="G19" s="52">
        <v>1127</v>
      </c>
      <c r="H19" s="50">
        <v>316</v>
      </c>
      <c r="I19" s="50" t="s">
        <v>57</v>
      </c>
      <c r="J19" s="50">
        <v>626</v>
      </c>
      <c r="K19" s="50">
        <v>501</v>
      </c>
      <c r="L19" s="50">
        <v>7</v>
      </c>
    </row>
    <row r="20" spans="1:12" ht="15.75" customHeight="1" thickBot="1" x14ac:dyDescent="0.3">
      <c r="A20" s="7"/>
      <c r="B20" s="50" t="s">
        <v>63</v>
      </c>
      <c r="C20" s="50">
        <v>2399</v>
      </c>
      <c r="D20" s="51">
        <v>1556</v>
      </c>
      <c r="E20" s="50">
        <v>219</v>
      </c>
      <c r="F20" s="50">
        <v>1337</v>
      </c>
      <c r="G20" s="52">
        <v>843</v>
      </c>
      <c r="H20" s="50">
        <v>32</v>
      </c>
      <c r="I20" s="50" t="s">
        <v>57</v>
      </c>
      <c r="J20" s="50">
        <v>143</v>
      </c>
      <c r="K20" s="50">
        <v>700</v>
      </c>
      <c r="L20" s="50">
        <v>631</v>
      </c>
    </row>
    <row r="21" spans="1:12" ht="15.75" customHeight="1" thickBot="1" x14ac:dyDescent="0.3">
      <c r="A21" s="7"/>
      <c r="B21" s="50" t="s">
        <v>32</v>
      </c>
      <c r="C21" s="50">
        <v>2748</v>
      </c>
      <c r="D21" s="51">
        <v>2257</v>
      </c>
      <c r="E21" s="50">
        <v>409</v>
      </c>
      <c r="F21" s="50">
        <v>1848</v>
      </c>
      <c r="G21" s="52">
        <v>491</v>
      </c>
      <c r="H21" s="50">
        <v>226</v>
      </c>
      <c r="I21" s="50" t="s">
        <v>57</v>
      </c>
      <c r="J21" s="50">
        <v>219</v>
      </c>
      <c r="K21" s="50">
        <v>272</v>
      </c>
      <c r="L21" s="50">
        <v>16</v>
      </c>
    </row>
    <row r="22" spans="1:12" ht="15.75" customHeight="1" thickBot="1" x14ac:dyDescent="0.3">
      <c r="A22" s="7"/>
      <c r="B22" s="50" t="s">
        <v>64</v>
      </c>
      <c r="C22" s="50">
        <v>70059</v>
      </c>
      <c r="D22" s="51">
        <v>53908</v>
      </c>
      <c r="E22" s="50">
        <v>14345</v>
      </c>
      <c r="F22" s="50">
        <v>39563</v>
      </c>
      <c r="G22" s="52">
        <v>16151</v>
      </c>
      <c r="H22" s="50">
        <v>3517</v>
      </c>
      <c r="I22" s="50" t="s">
        <v>57</v>
      </c>
      <c r="J22" s="50">
        <v>5998</v>
      </c>
      <c r="K22" s="50">
        <v>10153</v>
      </c>
      <c r="L22" s="50">
        <v>76</v>
      </c>
    </row>
    <row r="23" spans="1:12" ht="15.75" customHeight="1" thickBot="1" x14ac:dyDescent="0.3">
      <c r="A23" s="7"/>
      <c r="B23" s="50" t="s">
        <v>65</v>
      </c>
      <c r="C23" s="50">
        <v>63643</v>
      </c>
      <c r="D23" s="51" t="s">
        <v>57</v>
      </c>
      <c r="E23" s="50" t="s">
        <v>57</v>
      </c>
      <c r="F23" s="50">
        <v>34690</v>
      </c>
      <c r="G23" s="52" t="s">
        <v>57</v>
      </c>
      <c r="H23" s="50">
        <v>5439</v>
      </c>
      <c r="I23" s="50" t="s">
        <v>54</v>
      </c>
      <c r="J23" s="50" t="s">
        <v>57</v>
      </c>
      <c r="K23" s="50">
        <v>10825</v>
      </c>
      <c r="L23" s="50">
        <v>306</v>
      </c>
    </row>
    <row r="24" spans="1:12" ht="15.75" customHeight="1" thickBot="1" x14ac:dyDescent="0.3">
      <c r="A24" s="7"/>
      <c r="B24" s="50" t="s">
        <v>66</v>
      </c>
      <c r="C24" s="50">
        <v>10613</v>
      </c>
      <c r="D24" s="51">
        <v>4786</v>
      </c>
      <c r="E24" s="50">
        <v>1252</v>
      </c>
      <c r="F24" s="50">
        <v>3469</v>
      </c>
      <c r="G24" s="52">
        <v>5827</v>
      </c>
      <c r="H24" s="50">
        <v>736</v>
      </c>
      <c r="I24" s="50" t="s">
        <v>57</v>
      </c>
      <c r="J24" s="50">
        <v>2050</v>
      </c>
      <c r="K24" s="50">
        <v>3747</v>
      </c>
      <c r="L24" s="50">
        <v>0</v>
      </c>
    </row>
    <row r="25" spans="1:12" ht="15.75" customHeight="1" thickBot="1" x14ac:dyDescent="0.3">
      <c r="A25" s="7"/>
      <c r="B25" s="50" t="s">
        <v>67</v>
      </c>
      <c r="C25" s="50">
        <v>16560</v>
      </c>
      <c r="D25" s="51">
        <v>15806</v>
      </c>
      <c r="E25" s="50">
        <v>2396</v>
      </c>
      <c r="F25" s="50">
        <v>13410</v>
      </c>
      <c r="G25" s="52">
        <v>754</v>
      </c>
      <c r="H25" s="50" t="s">
        <v>57</v>
      </c>
      <c r="I25" s="50" t="s">
        <v>57</v>
      </c>
      <c r="J25" s="50">
        <v>339</v>
      </c>
      <c r="K25" s="50">
        <v>415</v>
      </c>
      <c r="L25" s="50">
        <v>0</v>
      </c>
    </row>
    <row r="26" spans="1:12" ht="15.75" customHeight="1" thickBot="1" x14ac:dyDescent="0.3">
      <c r="A26" s="7"/>
      <c r="B26" s="50" t="s">
        <v>68</v>
      </c>
      <c r="C26" s="50">
        <v>144</v>
      </c>
      <c r="D26" s="51">
        <v>113</v>
      </c>
      <c r="E26" s="50">
        <v>14</v>
      </c>
      <c r="F26" s="50">
        <v>99</v>
      </c>
      <c r="G26" s="52">
        <v>31</v>
      </c>
      <c r="H26" s="50">
        <v>25</v>
      </c>
      <c r="I26" s="50">
        <v>17</v>
      </c>
      <c r="J26" s="50">
        <v>5</v>
      </c>
      <c r="K26" s="50">
        <v>26</v>
      </c>
      <c r="L26" s="50">
        <v>0</v>
      </c>
    </row>
    <row r="27" spans="1:12" ht="15.75" customHeight="1" thickBot="1" x14ac:dyDescent="0.3">
      <c r="A27" s="7"/>
      <c r="B27" s="50" t="s">
        <v>34</v>
      </c>
      <c r="C27" s="50">
        <v>3983</v>
      </c>
      <c r="D27" s="51">
        <v>3440</v>
      </c>
      <c r="E27" s="50">
        <v>613</v>
      </c>
      <c r="F27" s="50">
        <v>2827</v>
      </c>
      <c r="G27" s="52">
        <v>543</v>
      </c>
      <c r="H27" s="50">
        <v>387</v>
      </c>
      <c r="I27" s="50" t="s">
        <v>57</v>
      </c>
      <c r="J27" s="50">
        <v>199</v>
      </c>
      <c r="K27" s="50">
        <v>344</v>
      </c>
      <c r="L27" s="50">
        <v>0</v>
      </c>
    </row>
    <row r="28" spans="1:12" ht="15.75" customHeight="1" thickBot="1" x14ac:dyDescent="0.3">
      <c r="A28" s="7"/>
      <c r="B28" s="50" t="s">
        <v>69</v>
      </c>
      <c r="C28" s="50">
        <v>60125</v>
      </c>
      <c r="D28" s="51">
        <v>39816</v>
      </c>
      <c r="E28" s="50">
        <v>12045</v>
      </c>
      <c r="F28" s="50">
        <v>27500</v>
      </c>
      <c r="G28" s="52">
        <v>20309</v>
      </c>
      <c r="H28" s="50">
        <v>3297</v>
      </c>
      <c r="I28" s="50" t="s">
        <v>57</v>
      </c>
      <c r="J28" s="50">
        <v>7655</v>
      </c>
      <c r="K28" s="50">
        <v>12592</v>
      </c>
      <c r="L28" s="50" t="s">
        <v>54</v>
      </c>
    </row>
    <row r="29" spans="1:12" ht="15.75" customHeight="1" thickBot="1" x14ac:dyDescent="0.3">
      <c r="A29" s="7"/>
      <c r="B29" s="50" t="s">
        <v>70</v>
      </c>
      <c r="C29" s="50">
        <v>3522</v>
      </c>
      <c r="D29" s="51" t="s">
        <v>54</v>
      </c>
      <c r="E29" s="50" t="s">
        <v>54</v>
      </c>
      <c r="F29" s="50" t="s">
        <v>54</v>
      </c>
      <c r="G29" s="52">
        <v>84</v>
      </c>
      <c r="H29" s="50">
        <v>32</v>
      </c>
      <c r="I29" s="50" t="s">
        <v>54</v>
      </c>
      <c r="J29" s="50">
        <v>50</v>
      </c>
      <c r="K29" s="50">
        <v>34</v>
      </c>
      <c r="L29" s="50" t="s">
        <v>71</v>
      </c>
    </row>
    <row r="30" spans="1:12" ht="15.75" customHeight="1" thickBot="1" x14ac:dyDescent="0.3">
      <c r="A30" s="7"/>
      <c r="B30" s="50" t="s">
        <v>72</v>
      </c>
      <c r="C30" s="50">
        <v>12</v>
      </c>
      <c r="D30" s="51">
        <v>3</v>
      </c>
      <c r="E30" s="50">
        <v>2</v>
      </c>
      <c r="F30" s="50">
        <v>1</v>
      </c>
      <c r="G30" s="52">
        <v>9</v>
      </c>
      <c r="H30" s="50">
        <v>4</v>
      </c>
      <c r="I30" s="50">
        <v>1</v>
      </c>
      <c r="J30" s="50">
        <v>7</v>
      </c>
      <c r="K30" s="50">
        <v>2</v>
      </c>
      <c r="L30" s="50">
        <v>0</v>
      </c>
    </row>
    <row r="31" spans="1:12" ht="15.75" customHeight="1" thickBot="1" x14ac:dyDescent="0.3">
      <c r="A31" s="7"/>
      <c r="B31" s="50" t="s">
        <v>73</v>
      </c>
      <c r="C31" s="50">
        <v>6485</v>
      </c>
      <c r="D31" s="51">
        <v>6360</v>
      </c>
      <c r="E31" s="50">
        <v>567</v>
      </c>
      <c r="F31" s="50">
        <v>5793</v>
      </c>
      <c r="G31" s="52">
        <v>125</v>
      </c>
      <c r="H31" s="50">
        <v>42</v>
      </c>
      <c r="I31" s="50">
        <v>16</v>
      </c>
      <c r="J31" s="50">
        <v>39</v>
      </c>
      <c r="K31" s="50">
        <v>86</v>
      </c>
      <c r="L31" s="50">
        <v>0</v>
      </c>
    </row>
    <row r="32" spans="1:12" ht="15.75" customHeight="1" thickBot="1" x14ac:dyDescent="0.3">
      <c r="A32" s="7"/>
      <c r="B32" s="50" t="s">
        <v>74</v>
      </c>
      <c r="C32" s="50">
        <v>664</v>
      </c>
      <c r="D32" s="51">
        <v>170</v>
      </c>
      <c r="E32" s="50">
        <v>48</v>
      </c>
      <c r="F32" s="50">
        <v>122</v>
      </c>
      <c r="G32" s="52">
        <v>494</v>
      </c>
      <c r="H32" s="50">
        <v>264</v>
      </c>
      <c r="I32" s="50">
        <v>219</v>
      </c>
      <c r="J32" s="50">
        <v>275</v>
      </c>
      <c r="K32" s="50">
        <v>218</v>
      </c>
      <c r="L32" s="50">
        <v>1</v>
      </c>
    </row>
    <row r="33" spans="1:12" ht="15.75" customHeight="1" thickBot="1" x14ac:dyDescent="0.3">
      <c r="A33" s="7"/>
      <c r="B33" s="50" t="s">
        <v>75</v>
      </c>
      <c r="C33" s="50">
        <v>6990</v>
      </c>
      <c r="D33" s="51">
        <v>6903</v>
      </c>
      <c r="E33" s="50">
        <v>1250</v>
      </c>
      <c r="F33" s="50">
        <v>5653</v>
      </c>
      <c r="G33" s="52">
        <v>87</v>
      </c>
      <c r="H33" s="50">
        <v>35</v>
      </c>
      <c r="I33" s="50">
        <v>52</v>
      </c>
      <c r="J33" s="50">
        <v>15</v>
      </c>
      <c r="K33" s="50">
        <v>72</v>
      </c>
      <c r="L33" s="50" t="s">
        <v>54</v>
      </c>
    </row>
    <row r="34" spans="1:12" ht="15.75" customHeight="1" thickBot="1" x14ac:dyDescent="0.3">
      <c r="A34" s="7"/>
      <c r="B34" s="50" t="s">
        <v>76</v>
      </c>
      <c r="C34" s="50">
        <v>21</v>
      </c>
      <c r="D34" s="51">
        <v>1</v>
      </c>
      <c r="E34" s="50">
        <v>1</v>
      </c>
      <c r="F34" s="50">
        <v>0</v>
      </c>
      <c r="G34" s="52">
        <v>20</v>
      </c>
      <c r="H34" s="50">
        <v>14</v>
      </c>
      <c r="I34" s="50">
        <v>1</v>
      </c>
      <c r="J34" s="50">
        <v>15</v>
      </c>
      <c r="K34" s="50">
        <v>5</v>
      </c>
      <c r="L34" s="50">
        <v>0</v>
      </c>
    </row>
    <row r="35" spans="1:12" ht="15.75" customHeight="1" thickBot="1" x14ac:dyDescent="0.3">
      <c r="A35" s="7"/>
      <c r="B35" s="50" t="s">
        <v>77</v>
      </c>
      <c r="C35" s="50">
        <v>1154</v>
      </c>
      <c r="D35" s="51">
        <v>978</v>
      </c>
      <c r="E35" s="50" t="s">
        <v>78</v>
      </c>
      <c r="F35" s="50" t="s">
        <v>79</v>
      </c>
      <c r="G35" s="52">
        <v>176</v>
      </c>
      <c r="H35" s="50">
        <v>9</v>
      </c>
      <c r="I35" s="50">
        <v>0</v>
      </c>
      <c r="J35" s="50">
        <v>97</v>
      </c>
      <c r="K35" s="50">
        <v>79</v>
      </c>
      <c r="L35" s="50">
        <v>0</v>
      </c>
    </row>
    <row r="36" spans="1:12" ht="15.75" customHeight="1" thickBot="1" x14ac:dyDescent="0.3">
      <c r="A36" s="7"/>
      <c r="B36" s="50" t="s">
        <v>30</v>
      </c>
      <c r="C36" s="50">
        <v>9753</v>
      </c>
      <c r="D36" s="51">
        <v>7496</v>
      </c>
      <c r="E36" s="50">
        <v>3077</v>
      </c>
      <c r="F36" s="50">
        <v>4160</v>
      </c>
      <c r="G36" s="52">
        <v>2257</v>
      </c>
      <c r="H36" s="50">
        <v>833</v>
      </c>
      <c r="I36" s="50" t="s">
        <v>57</v>
      </c>
      <c r="J36" s="50">
        <v>1074</v>
      </c>
      <c r="K36" s="50">
        <v>1136</v>
      </c>
      <c r="L36" s="50">
        <v>47</v>
      </c>
    </row>
    <row r="37" spans="1:12" ht="15.75" customHeight="1" thickBot="1" x14ac:dyDescent="0.3">
      <c r="A37" s="7"/>
      <c r="B37" s="50" t="s">
        <v>80</v>
      </c>
      <c r="C37" s="50">
        <v>2144</v>
      </c>
      <c r="D37" s="51">
        <v>2000</v>
      </c>
      <c r="E37" s="50">
        <v>246</v>
      </c>
      <c r="F37" s="50">
        <v>1754</v>
      </c>
      <c r="G37" s="52">
        <v>144</v>
      </c>
      <c r="H37" s="50">
        <v>9</v>
      </c>
      <c r="I37" s="50">
        <v>0</v>
      </c>
      <c r="J37" s="50">
        <v>48</v>
      </c>
      <c r="K37" s="50">
        <v>96</v>
      </c>
      <c r="L37" s="50">
        <v>0</v>
      </c>
    </row>
    <row r="38" spans="1:12" ht="15.75" customHeight="1" thickBot="1" x14ac:dyDescent="0.3">
      <c r="A38" s="7"/>
      <c r="B38" s="50" t="s">
        <v>29</v>
      </c>
      <c r="C38" s="50">
        <v>3227</v>
      </c>
      <c r="D38" s="51">
        <v>2224</v>
      </c>
      <c r="E38" s="50">
        <v>435</v>
      </c>
      <c r="F38" s="50">
        <v>1789</v>
      </c>
      <c r="G38" s="52">
        <v>1003</v>
      </c>
      <c r="H38" s="50">
        <v>387</v>
      </c>
      <c r="I38" s="50" t="s">
        <v>57</v>
      </c>
      <c r="J38" s="50">
        <v>401</v>
      </c>
      <c r="K38" s="50">
        <v>602</v>
      </c>
      <c r="L38" s="50">
        <v>6</v>
      </c>
    </row>
    <row r="39" spans="1:12" ht="15.75" customHeight="1" thickBot="1" x14ac:dyDescent="0.3">
      <c r="A39" s="7"/>
      <c r="B39" s="50" t="s">
        <v>81</v>
      </c>
      <c r="C39" s="50">
        <v>72204</v>
      </c>
      <c r="D39" s="51">
        <v>71167</v>
      </c>
      <c r="E39" s="50">
        <v>6848</v>
      </c>
      <c r="F39" s="50">
        <v>64319</v>
      </c>
      <c r="G39" s="52">
        <v>1037</v>
      </c>
      <c r="H39" s="50">
        <v>241</v>
      </c>
      <c r="I39" s="50" t="s">
        <v>54</v>
      </c>
      <c r="J39" s="50">
        <v>512</v>
      </c>
      <c r="K39" s="50">
        <v>525</v>
      </c>
      <c r="L39" s="50">
        <v>8</v>
      </c>
    </row>
    <row r="40" spans="1:12" ht="15.75" customHeight="1" thickBot="1" x14ac:dyDescent="0.3">
      <c r="A40" s="7"/>
      <c r="B40" s="50" t="s">
        <v>82</v>
      </c>
      <c r="C40" s="50">
        <v>12867</v>
      </c>
      <c r="D40" s="51">
        <v>10914</v>
      </c>
      <c r="E40" s="50">
        <v>1598</v>
      </c>
      <c r="F40" s="50">
        <v>9316</v>
      </c>
      <c r="G40" s="52">
        <v>1953</v>
      </c>
      <c r="H40" s="50">
        <v>352</v>
      </c>
      <c r="I40" s="50" t="s">
        <v>54</v>
      </c>
      <c r="J40" s="50">
        <v>598</v>
      </c>
      <c r="K40" s="50">
        <v>1355</v>
      </c>
      <c r="L40" s="50">
        <v>0</v>
      </c>
    </row>
    <row r="41" spans="1:12" ht="15.75" customHeight="1" thickBot="1" x14ac:dyDescent="0.3">
      <c r="A41" s="7"/>
      <c r="B41" s="50" t="s">
        <v>83</v>
      </c>
      <c r="C41" s="50">
        <v>20689</v>
      </c>
      <c r="D41" s="51">
        <v>20440</v>
      </c>
      <c r="E41" s="50">
        <v>1901</v>
      </c>
      <c r="F41" s="50">
        <v>18539</v>
      </c>
      <c r="G41" s="52">
        <v>248</v>
      </c>
      <c r="H41" s="50">
        <v>67</v>
      </c>
      <c r="I41" s="50" t="s">
        <v>54</v>
      </c>
      <c r="J41" s="50">
        <v>25</v>
      </c>
      <c r="K41" s="50">
        <v>223</v>
      </c>
      <c r="L41" s="50">
        <v>1</v>
      </c>
    </row>
    <row r="42" spans="1:12" ht="15.75" customHeight="1" thickBot="1" x14ac:dyDescent="0.3">
      <c r="A42" s="7"/>
      <c r="B42" s="50" t="s">
        <v>84</v>
      </c>
      <c r="C42" s="50">
        <v>563166</v>
      </c>
      <c r="D42" s="51">
        <v>528350</v>
      </c>
      <c r="E42" s="50">
        <v>94056</v>
      </c>
      <c r="F42" s="50">
        <v>434294</v>
      </c>
      <c r="G42" s="52">
        <v>34816</v>
      </c>
      <c r="H42" s="50" t="s">
        <v>57</v>
      </c>
      <c r="I42" s="50" t="s">
        <v>57</v>
      </c>
      <c r="J42" s="50">
        <v>6878</v>
      </c>
      <c r="K42" s="50">
        <v>27938</v>
      </c>
      <c r="L42" s="50">
        <v>0</v>
      </c>
    </row>
    <row r="43" spans="1:12" ht="15.75" customHeight="1" thickBot="1" x14ac:dyDescent="0.3">
      <c r="A43" s="7"/>
      <c r="B43" s="50" t="s">
        <v>85</v>
      </c>
      <c r="C43" s="50">
        <v>1</v>
      </c>
      <c r="D43" s="51">
        <v>1</v>
      </c>
      <c r="E43" s="50">
        <v>0</v>
      </c>
      <c r="F43" s="50">
        <v>1</v>
      </c>
      <c r="G43" s="52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</row>
    <row r="44" spans="1:12" ht="15.75" customHeight="1" thickBot="1" x14ac:dyDescent="0.3">
      <c r="A44" s="7"/>
      <c r="B44" s="50" t="s">
        <v>86</v>
      </c>
      <c r="C44" s="50">
        <v>10871</v>
      </c>
      <c r="D44" s="51">
        <v>10554</v>
      </c>
      <c r="E44" s="50">
        <v>1568</v>
      </c>
      <c r="F44" s="50">
        <v>8986</v>
      </c>
      <c r="G44" s="52">
        <v>317</v>
      </c>
      <c r="H44" s="50">
        <v>77</v>
      </c>
      <c r="I44" s="50" t="s">
        <v>57</v>
      </c>
      <c r="J44" s="50">
        <v>123</v>
      </c>
      <c r="K44" s="50">
        <v>194</v>
      </c>
      <c r="L44" s="50">
        <v>0</v>
      </c>
    </row>
    <row r="45" spans="1:12" ht="15.75" customHeight="1" thickBot="1" x14ac:dyDescent="0.3">
      <c r="A45" s="7"/>
      <c r="B45" s="50" t="s">
        <v>87</v>
      </c>
      <c r="C45" s="50">
        <v>10294</v>
      </c>
      <c r="D45" s="51">
        <v>10085</v>
      </c>
      <c r="E45" s="50">
        <v>1500</v>
      </c>
      <c r="F45" s="50">
        <v>8585</v>
      </c>
      <c r="G45" s="52">
        <v>209</v>
      </c>
      <c r="H45" s="50">
        <v>113</v>
      </c>
      <c r="I45" s="50" t="s">
        <v>57</v>
      </c>
      <c r="J45" s="50">
        <v>79</v>
      </c>
      <c r="K45" s="50">
        <v>130</v>
      </c>
      <c r="L45" s="50">
        <v>0</v>
      </c>
    </row>
    <row r="46" spans="1:12" ht="15.75" customHeight="1" thickBot="1" x14ac:dyDescent="0.3">
      <c r="A46" s="7"/>
      <c r="B46" s="50" t="s">
        <v>88</v>
      </c>
      <c r="C46" s="50">
        <v>1396</v>
      </c>
      <c r="D46" s="51">
        <v>1115</v>
      </c>
      <c r="E46" s="50">
        <v>185</v>
      </c>
      <c r="F46" s="50">
        <v>930</v>
      </c>
      <c r="G46" s="52">
        <v>281</v>
      </c>
      <c r="H46" s="50">
        <v>68</v>
      </c>
      <c r="I46" s="50" t="s">
        <v>57</v>
      </c>
      <c r="J46" s="50">
        <v>147</v>
      </c>
      <c r="K46" s="50">
        <v>134</v>
      </c>
      <c r="L46" s="50">
        <v>0</v>
      </c>
    </row>
    <row r="47" spans="1:12" ht="15.75" customHeight="1" thickBot="1" x14ac:dyDescent="0.3">
      <c r="A47" s="7"/>
      <c r="B47" s="53" t="s">
        <v>89</v>
      </c>
      <c r="C47" s="50">
        <v>58983</v>
      </c>
      <c r="D47" s="51">
        <v>42421</v>
      </c>
      <c r="E47" s="50">
        <v>4699</v>
      </c>
      <c r="F47" s="50">
        <v>37722</v>
      </c>
      <c r="G47" s="52">
        <v>16562</v>
      </c>
      <c r="H47" s="50">
        <v>3856</v>
      </c>
      <c r="I47" s="50" t="s">
        <v>54</v>
      </c>
      <c r="J47" s="50">
        <v>4565</v>
      </c>
      <c r="K47" s="50">
        <v>11997</v>
      </c>
      <c r="L47" s="50">
        <v>0</v>
      </c>
    </row>
    <row r="48" spans="1:12" ht="15.75" customHeight="1" thickBot="1" x14ac:dyDescent="0.3">
      <c r="A48" s="7"/>
      <c r="B48" s="50" t="s">
        <v>90</v>
      </c>
      <c r="C48" s="50">
        <v>50612</v>
      </c>
      <c r="D48" s="51">
        <v>37806</v>
      </c>
      <c r="E48" s="50">
        <v>4208</v>
      </c>
      <c r="F48" s="50">
        <v>33598</v>
      </c>
      <c r="G48" s="52">
        <v>12806</v>
      </c>
      <c r="H48" s="50">
        <v>3289</v>
      </c>
      <c r="I48" s="50" t="s">
        <v>54</v>
      </c>
      <c r="J48" s="50">
        <v>3606</v>
      </c>
      <c r="K48" s="50">
        <v>9200</v>
      </c>
      <c r="L48" s="50">
        <v>0</v>
      </c>
    </row>
    <row r="49" spans="1:12" ht="15.75" customHeight="1" thickBot="1" x14ac:dyDescent="0.3">
      <c r="A49" s="7"/>
      <c r="B49" s="50" t="s">
        <v>91</v>
      </c>
      <c r="C49" s="50">
        <v>8371</v>
      </c>
      <c r="D49" s="51">
        <v>4615</v>
      </c>
      <c r="E49" s="50">
        <v>491</v>
      </c>
      <c r="F49" s="50">
        <v>4124</v>
      </c>
      <c r="G49" s="52">
        <v>3756</v>
      </c>
      <c r="H49" s="50">
        <v>567</v>
      </c>
      <c r="I49" s="50" t="s">
        <v>54</v>
      </c>
      <c r="J49" s="50">
        <v>959</v>
      </c>
      <c r="K49" s="50">
        <v>2797</v>
      </c>
      <c r="L49" s="50">
        <v>0</v>
      </c>
    </row>
    <row r="50" spans="1:12" ht="15.75" customHeight="1" thickBot="1" x14ac:dyDescent="0.3">
      <c r="A50" s="7"/>
      <c r="B50" s="50" t="s">
        <v>31</v>
      </c>
      <c r="C50" s="50">
        <v>6109</v>
      </c>
      <c r="D50" s="51" t="s">
        <v>57</v>
      </c>
      <c r="E50" s="50" t="s">
        <v>57</v>
      </c>
      <c r="F50" s="50">
        <v>3074</v>
      </c>
      <c r="G50" s="52" t="s">
        <v>57</v>
      </c>
      <c r="H50" s="50">
        <v>370</v>
      </c>
      <c r="I50" s="50" t="s">
        <v>57</v>
      </c>
      <c r="J50" s="50" t="s">
        <v>57</v>
      </c>
      <c r="K50" s="50">
        <v>1239</v>
      </c>
      <c r="L50" s="50">
        <v>80</v>
      </c>
    </row>
    <row r="51" spans="1:12" ht="15.75" customHeight="1" thickBot="1" x14ac:dyDescent="0.3">
      <c r="A51" s="7"/>
      <c r="B51" s="50" t="s">
        <v>27</v>
      </c>
      <c r="C51" s="50">
        <v>6943</v>
      </c>
      <c r="D51" s="51">
        <v>1934</v>
      </c>
      <c r="E51" s="50">
        <v>661</v>
      </c>
      <c r="F51" s="50">
        <v>1273</v>
      </c>
      <c r="G51" s="52">
        <v>5009</v>
      </c>
      <c r="H51" s="50" t="s">
        <v>57</v>
      </c>
      <c r="I51" s="50" t="s">
        <v>57</v>
      </c>
      <c r="J51" s="50">
        <v>2649</v>
      </c>
      <c r="K51" s="50">
        <v>2360</v>
      </c>
      <c r="L51" s="50" t="s">
        <v>54</v>
      </c>
    </row>
    <row r="52" spans="1:12" ht="15.75" customHeight="1" thickBot="1" x14ac:dyDescent="0.3">
      <c r="A52" s="7"/>
      <c r="B52" s="50" t="s">
        <v>92</v>
      </c>
      <c r="C52" s="50">
        <v>269806</v>
      </c>
      <c r="D52" s="51">
        <v>261011</v>
      </c>
      <c r="E52" s="50">
        <v>50627</v>
      </c>
      <c r="F52" s="50">
        <v>210384</v>
      </c>
      <c r="G52" s="52">
        <v>8795</v>
      </c>
      <c r="H52" s="50">
        <v>312</v>
      </c>
      <c r="I52" s="50" t="s">
        <v>57</v>
      </c>
      <c r="J52" s="50" t="s">
        <v>57</v>
      </c>
      <c r="K52" s="50" t="s">
        <v>57</v>
      </c>
      <c r="L52" s="50">
        <v>46</v>
      </c>
    </row>
    <row r="53" spans="1:12" ht="15.75" customHeight="1" thickBot="1" x14ac:dyDescent="0.3">
      <c r="A53" s="7"/>
      <c r="B53" s="50" t="s">
        <v>93</v>
      </c>
      <c r="C53" s="50"/>
      <c r="D53" s="51"/>
      <c r="E53" s="50"/>
      <c r="F53" s="50"/>
      <c r="G53" s="52"/>
      <c r="H53" s="50"/>
      <c r="I53" s="50"/>
      <c r="J53" s="50"/>
      <c r="K53" s="50"/>
      <c r="L53" s="50"/>
    </row>
    <row r="54" spans="1:12" ht="15.75" customHeight="1" thickBot="1" x14ac:dyDescent="0.3">
      <c r="A54" s="7"/>
      <c r="B54" s="50" t="s">
        <v>94</v>
      </c>
      <c r="C54" s="50">
        <v>82236</v>
      </c>
      <c r="D54" s="51">
        <v>72943</v>
      </c>
      <c r="E54" s="50">
        <v>7104</v>
      </c>
      <c r="F54" s="50">
        <v>65783</v>
      </c>
      <c r="G54" s="52">
        <v>9090</v>
      </c>
      <c r="H54" s="50">
        <v>3943</v>
      </c>
      <c r="I54" s="50" t="s">
        <v>57</v>
      </c>
      <c r="J54" s="50">
        <v>1587</v>
      </c>
      <c r="K54" s="50">
        <v>6745</v>
      </c>
      <c r="L54" s="50">
        <v>203</v>
      </c>
    </row>
    <row r="55" spans="1:12" ht="15.75" customHeight="1" thickBot="1" x14ac:dyDescent="0.3">
      <c r="A55" s="7"/>
      <c r="B55" s="50" t="s">
        <v>95</v>
      </c>
      <c r="C55" s="50">
        <v>1504</v>
      </c>
      <c r="D55" s="51">
        <v>1364</v>
      </c>
      <c r="E55" s="50">
        <v>454</v>
      </c>
      <c r="F55" s="50">
        <v>910</v>
      </c>
      <c r="G55" s="52">
        <v>140</v>
      </c>
      <c r="H55" s="50">
        <v>99</v>
      </c>
      <c r="I55" s="50" t="s">
        <v>57</v>
      </c>
      <c r="J55" s="50">
        <v>79</v>
      </c>
      <c r="K55" s="50">
        <v>61</v>
      </c>
      <c r="L55" s="50">
        <v>0</v>
      </c>
    </row>
    <row r="56" spans="1:12" ht="15.75" customHeight="1" thickBot="1" x14ac:dyDescent="0.3">
      <c r="A56" s="7"/>
      <c r="B56" s="50" t="s">
        <v>96</v>
      </c>
      <c r="C56" s="50">
        <v>7984</v>
      </c>
      <c r="D56" s="51" t="s">
        <v>57</v>
      </c>
      <c r="E56" s="50" t="s">
        <v>57</v>
      </c>
      <c r="F56" s="50" t="s">
        <v>57</v>
      </c>
      <c r="G56" s="52" t="s">
        <v>57</v>
      </c>
      <c r="H56" s="50" t="s">
        <v>57</v>
      </c>
      <c r="I56" s="50" t="s">
        <v>57</v>
      </c>
      <c r="J56" s="50" t="s">
        <v>57</v>
      </c>
      <c r="K56" s="50" t="s">
        <v>57</v>
      </c>
      <c r="L56" s="50" t="s">
        <v>57</v>
      </c>
    </row>
  </sheetData>
  <mergeCells count="12">
    <mergeCell ref="H8:I8"/>
    <mergeCell ref="J8:K8"/>
    <mergeCell ref="B5:B9"/>
    <mergeCell ref="C5:C9"/>
    <mergeCell ref="D5:L5"/>
    <mergeCell ref="D6:F6"/>
    <mergeCell ref="G6:K6"/>
    <mergeCell ref="L6:L9"/>
    <mergeCell ref="D7:D9"/>
    <mergeCell ref="E7:F8"/>
    <mergeCell ref="G7:G9"/>
    <mergeCell ref="H7:K7"/>
  </mergeCells>
  <hyperlinks>
    <hyperlink ref="C1" r:id="rId1" xr:uid="{096A2734-3034-4B2A-81E9-E2880AAF8CD9}"/>
  </hyperlinks>
  <pageMargins left="0.70866141732283472" right="0.70866141732283472" top="0.78740157480314965" bottom="0.78740157480314965" header="0.31496062992125984" footer="0.31496062992125984"/>
  <pageSetup paperSize="9" scale="53" orientation="landscape" horizontalDpi="4294967294" verticalDpi="0" r:id="rId2"/>
  <headerFoot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Percentage</vt:lpstr>
      <vt:lpstr>Absolutely</vt:lpstr>
      <vt:lpstr>Data</vt:lpstr>
    </vt:vector>
  </TitlesOfParts>
  <Manager/>
  <Company/>
  <LinksUpToDate>false</LinksUpToDate>
  <SharedDoc>false</SharedDoc>
  <HyperlinkBase>http://www.bengin.net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33_clusters_hybrid_value_vectors</dc:title>
  <dc:creator/>
  <cp:lastModifiedBy/>
  <dcterms:created xsi:type="dcterms:W3CDTF">2012-10-08T12:13:32Z</dcterms:created>
  <dcterms:modified xsi:type="dcterms:W3CDTF">2020-11-01T15:12:13Z</dcterms:modified>
</cp:coreProperties>
</file>