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001"/>
  <workbookPr codeName="DieseArbeitsmappe" defaultThemeVersion="124226"/>
  <mc:AlternateContent xmlns:mc="http://schemas.openxmlformats.org/markup-compatibility/2006">
    <mc:Choice Requires="x15">
      <x15ac:absPath xmlns:x15ac="http://schemas.microsoft.com/office/spreadsheetml/2010/11/ac" url="https://d.docs.live.net/605f553d21c82adf/projects/P12/P12.0006 Post Schweiz/"/>
    </mc:Choice>
  </mc:AlternateContent>
  <xr:revisionPtr revIDLastSave="1" documentId="8_{332D98D8-7F38-4C81-B97A-A8B2A83E845E}" xr6:coauthVersionLast="28" xr6:coauthVersionMax="28" xr10:uidLastSave="{04AF3D13-9921-499A-A41B-54B3B85984EC}"/>
  <bookViews>
    <workbookView xWindow="-15" yWindow="6240" windowWidth="15600" windowHeight="6300" tabRatio="669" xr2:uid="{00000000-000D-0000-FFFF-FFFF00000000}"/>
  </bookViews>
  <sheets>
    <sheet name="Konzernbereiche 2016" sheetId="11" r:id="rId1"/>
    <sheet name="Konzernbereiche 2005 bis 2011" sheetId="6" r:id="rId2"/>
    <sheet name="Zahlen 2005 bis 2016" sheetId="2" r:id="rId3"/>
    <sheet name="Konzernbereiche 2011" sheetId="5" r:id="rId4"/>
    <sheet name="Konzernbereiche 2012" sheetId="7" r:id="rId5"/>
    <sheet name="Konzernbereiche 2013" sheetId="8" r:id="rId6"/>
    <sheet name="Konzernbereiche 2014" sheetId="9" r:id="rId7"/>
    <sheet name="Konzernbereiche 2015" sheetId="10" r:id="rId8"/>
  </sheets>
  <calcPr calcId="171027"/>
  <fileRecoveryPr repairLoad="1"/>
  <extLst>
    <ext xmlns:x14="http://schemas.microsoft.com/office/spreadsheetml/2009/9/main" uri="{79F54976-1DA5-4618-B147-4CDE4B953A38}">
      <x14:workbookPr discardImageEditData="1"/>
    </ext>
  </extLst>
</workbook>
</file>

<file path=xl/calcChain.xml><?xml version="1.0" encoding="utf-8"?>
<calcChain xmlns="http://schemas.openxmlformats.org/spreadsheetml/2006/main">
  <c r="E12" i="11" l="1"/>
  <c r="Q19" i="11" s="1"/>
  <c r="E11" i="11"/>
  <c r="P17" i="11" s="1"/>
  <c r="E10" i="11"/>
  <c r="E9" i="11"/>
  <c r="E8" i="11"/>
  <c r="E7" i="11"/>
  <c r="E6" i="11"/>
  <c r="E5" i="11"/>
  <c r="D12" i="11"/>
  <c r="D11" i="11"/>
  <c r="D10" i="11"/>
  <c r="D9" i="11"/>
  <c r="D8" i="11"/>
  <c r="D7" i="11"/>
  <c r="X8" i="11" s="1"/>
  <c r="D6" i="11"/>
  <c r="D5" i="11"/>
  <c r="T27" i="11"/>
  <c r="T26" i="11"/>
  <c r="T25" i="11"/>
  <c r="G25" i="11"/>
  <c r="S24" i="11"/>
  <c r="S23" i="11"/>
  <c r="G23" i="11"/>
  <c r="R22" i="11"/>
  <c r="R21" i="11"/>
  <c r="G21" i="11"/>
  <c r="Q20" i="11"/>
  <c r="G19" i="11"/>
  <c r="Y15" i="11"/>
  <c r="X15" i="11"/>
  <c r="G15" i="11"/>
  <c r="Y14" i="11"/>
  <c r="X14" i="11"/>
  <c r="Y13" i="11"/>
  <c r="X13" i="11"/>
  <c r="C12" i="11"/>
  <c r="X12" i="11"/>
  <c r="C11" i="11"/>
  <c r="G17" i="11" s="1"/>
  <c r="L10" i="11"/>
  <c r="O16" i="11"/>
  <c r="X11" i="11"/>
  <c r="C10" i="11"/>
  <c r="L9" i="11"/>
  <c r="G9" i="11"/>
  <c r="N13" i="11"/>
  <c r="X10" i="11"/>
  <c r="C9" i="11"/>
  <c r="G13" i="11" s="1"/>
  <c r="K8" i="11"/>
  <c r="Y9" i="11"/>
  <c r="X9" i="11"/>
  <c r="C8" i="11"/>
  <c r="M4" i="11" s="1"/>
  <c r="Y7" i="11"/>
  <c r="K7" i="11"/>
  <c r="Y8" i="11"/>
  <c r="C7" i="11"/>
  <c r="L4" i="11" s="1"/>
  <c r="X7" i="11"/>
  <c r="C6" i="11"/>
  <c r="G7" i="11" s="1"/>
  <c r="J5" i="11"/>
  <c r="H6" i="11"/>
  <c r="H7" i="11" s="1"/>
  <c r="C5" i="11"/>
  <c r="G5" i="11" s="1"/>
  <c r="T4" i="11"/>
  <c r="S4" i="11"/>
  <c r="R4" i="11"/>
  <c r="Q4" i="11"/>
  <c r="P4" i="11"/>
  <c r="O4" i="11"/>
  <c r="N4" i="11"/>
  <c r="K4" i="11"/>
  <c r="J4" i="11"/>
  <c r="E12" i="10"/>
  <c r="E11" i="10"/>
  <c r="P17" i="10" s="1"/>
  <c r="E10" i="10"/>
  <c r="O16" i="10" s="1"/>
  <c r="E9" i="10"/>
  <c r="N13" i="10" s="1"/>
  <c r="E8" i="10"/>
  <c r="M11" i="10" s="1"/>
  <c r="E7" i="10"/>
  <c r="E6" i="10"/>
  <c r="K8" i="10" s="1"/>
  <c r="E5" i="10"/>
  <c r="Y6" i="10" s="1"/>
  <c r="AC6" i="10" s="1"/>
  <c r="AB7" i="10" s="1"/>
  <c r="D12" i="10"/>
  <c r="X13" i="10" s="1"/>
  <c r="D11" i="10"/>
  <c r="X12" i="10" s="1"/>
  <c r="D10" i="10"/>
  <c r="D9" i="10"/>
  <c r="X10" i="10" s="1"/>
  <c r="D8" i="10"/>
  <c r="D7" i="10"/>
  <c r="D6" i="10"/>
  <c r="D5" i="10"/>
  <c r="T27" i="10"/>
  <c r="T26" i="10"/>
  <c r="T25" i="10"/>
  <c r="G25" i="10"/>
  <c r="S24" i="10"/>
  <c r="S23" i="10"/>
  <c r="G23" i="10"/>
  <c r="R22" i="10"/>
  <c r="R21" i="10"/>
  <c r="G21" i="10"/>
  <c r="Q19" i="10"/>
  <c r="Y15" i="10"/>
  <c r="X15" i="10"/>
  <c r="Y14" i="10"/>
  <c r="X14" i="10"/>
  <c r="Y13" i="10"/>
  <c r="M12" i="10"/>
  <c r="Q20" i="10"/>
  <c r="C12" i="10"/>
  <c r="G19" i="10" s="1"/>
  <c r="C11" i="10"/>
  <c r="P4" i="10" s="1"/>
  <c r="L10" i="10"/>
  <c r="X11" i="10"/>
  <c r="C10" i="10"/>
  <c r="G15" i="10" s="1"/>
  <c r="L9" i="10"/>
  <c r="C9" i="10"/>
  <c r="G13" i="10" s="1"/>
  <c r="Y9" i="10"/>
  <c r="X9" i="10"/>
  <c r="C8" i="10"/>
  <c r="M4" i="10" s="1"/>
  <c r="Y7" i="10"/>
  <c r="X7" i="10"/>
  <c r="I7" i="10"/>
  <c r="Y8" i="10"/>
  <c r="C7" i="10"/>
  <c r="G9" i="10" s="1"/>
  <c r="X6" i="10"/>
  <c r="AA6" i="10" s="1"/>
  <c r="Z7" i="10" s="1"/>
  <c r="J6" i="10"/>
  <c r="C6" i="10"/>
  <c r="K4" i="10" s="1"/>
  <c r="J5" i="10"/>
  <c r="E16" i="10"/>
  <c r="H6" i="10"/>
  <c r="H7" i="10" s="1"/>
  <c r="H8" i="10" s="1"/>
  <c r="H9" i="10" s="1"/>
  <c r="H10" i="10" s="1"/>
  <c r="H11" i="10" s="1"/>
  <c r="H12" i="10" s="1"/>
  <c r="H13" i="10" s="1"/>
  <c r="C5" i="10"/>
  <c r="G5" i="10" s="1"/>
  <c r="T4" i="10"/>
  <c r="S4" i="10"/>
  <c r="R4" i="10"/>
  <c r="N4" i="10"/>
  <c r="L4" i="10"/>
  <c r="E12" i="9"/>
  <c r="E16" i="9" s="1"/>
  <c r="E11" i="9"/>
  <c r="E10" i="9"/>
  <c r="O16" i="9" s="1"/>
  <c r="E9" i="9"/>
  <c r="E8" i="9"/>
  <c r="M11" i="9" s="1"/>
  <c r="E7" i="9"/>
  <c r="L9" i="9" s="1"/>
  <c r="E6" i="9"/>
  <c r="K8" i="9" s="1"/>
  <c r="E5" i="9"/>
  <c r="I7" i="9" s="1"/>
  <c r="D12" i="9"/>
  <c r="X13" i="9" s="1"/>
  <c r="D11" i="9"/>
  <c r="X12" i="9" s="1"/>
  <c r="D10" i="9"/>
  <c r="D9" i="9"/>
  <c r="X10" i="9" s="1"/>
  <c r="D8" i="9"/>
  <c r="D7" i="9"/>
  <c r="X8" i="9" s="1"/>
  <c r="D6" i="9"/>
  <c r="D5" i="9"/>
  <c r="T27" i="9"/>
  <c r="T26" i="9"/>
  <c r="T25" i="9"/>
  <c r="G25" i="9"/>
  <c r="S24" i="9"/>
  <c r="S23" i="9"/>
  <c r="G23" i="9"/>
  <c r="R22" i="9"/>
  <c r="R21" i="9"/>
  <c r="G21" i="9"/>
  <c r="P18" i="9"/>
  <c r="Y15" i="9"/>
  <c r="X15" i="9"/>
  <c r="O15" i="9"/>
  <c r="Y14" i="9"/>
  <c r="X14" i="9"/>
  <c r="M12" i="9"/>
  <c r="Q20" i="9"/>
  <c r="C12" i="9"/>
  <c r="G19" i="9" s="1"/>
  <c r="P17" i="9"/>
  <c r="C11" i="9"/>
  <c r="P4" i="9" s="1"/>
  <c r="L10" i="9"/>
  <c r="X11" i="9"/>
  <c r="C10" i="9"/>
  <c r="G15" i="9" s="1"/>
  <c r="N13" i="9"/>
  <c r="C9" i="9"/>
  <c r="N4" i="9" s="1"/>
  <c r="I8" i="9"/>
  <c r="Y9" i="9"/>
  <c r="X9" i="9"/>
  <c r="C8" i="9"/>
  <c r="M4" i="9" s="1"/>
  <c r="X7" i="9"/>
  <c r="Y8" i="9"/>
  <c r="C7" i="9"/>
  <c r="G9" i="9" s="1"/>
  <c r="AC6" i="9"/>
  <c r="AB7" i="9" s="1"/>
  <c r="Y6" i="9"/>
  <c r="X6" i="9"/>
  <c r="AA6" i="9" s="1"/>
  <c r="Z7" i="9" s="1"/>
  <c r="AA7" i="9" s="1"/>
  <c r="Z8" i="9" s="1"/>
  <c r="C6" i="9"/>
  <c r="K4" i="9" s="1"/>
  <c r="J5" i="9"/>
  <c r="H6" i="9"/>
  <c r="H7" i="9" s="1"/>
  <c r="H8" i="9" s="1"/>
  <c r="H9" i="9" s="1"/>
  <c r="H10" i="9" s="1"/>
  <c r="H11" i="9" s="1"/>
  <c r="H12" i="9" s="1"/>
  <c r="H13" i="9" s="1"/>
  <c r="H14" i="9" s="1"/>
  <c r="H15" i="9" s="1"/>
  <c r="C5" i="9"/>
  <c r="G5" i="9" s="1"/>
  <c r="T4" i="9"/>
  <c r="S4" i="9"/>
  <c r="R4" i="9"/>
  <c r="O4" i="9"/>
  <c r="L4" i="9"/>
  <c r="E12" i="8"/>
  <c r="Q19" i="8" s="1"/>
  <c r="E11" i="8"/>
  <c r="E10" i="8"/>
  <c r="E9" i="8"/>
  <c r="E8" i="8"/>
  <c r="M11" i="8" s="1"/>
  <c r="E7" i="8"/>
  <c r="L9" i="8" s="1"/>
  <c r="E6" i="8"/>
  <c r="Y7" i="8" s="1"/>
  <c r="E5" i="8"/>
  <c r="J5" i="8" s="1"/>
  <c r="D12" i="8"/>
  <c r="D16" i="8" s="1"/>
  <c r="D11" i="8"/>
  <c r="D10" i="8"/>
  <c r="D9" i="8"/>
  <c r="D8" i="8"/>
  <c r="X9" i="8" s="1"/>
  <c r="D7" i="8"/>
  <c r="D6" i="8"/>
  <c r="X7" i="8" s="1"/>
  <c r="D5" i="8"/>
  <c r="X6" i="8" s="1"/>
  <c r="AA6" i="8" s="1"/>
  <c r="Z7" i="8" s="1"/>
  <c r="T27" i="8"/>
  <c r="T26" i="8"/>
  <c r="T25" i="8"/>
  <c r="G25" i="8"/>
  <c r="S24" i="8"/>
  <c r="S23" i="8"/>
  <c r="G23" i="8"/>
  <c r="R22" i="8"/>
  <c r="R21" i="8"/>
  <c r="G21" i="8"/>
  <c r="P18" i="8"/>
  <c r="P17" i="8"/>
  <c r="O16" i="8"/>
  <c r="Y15" i="8"/>
  <c r="X15" i="8"/>
  <c r="O15" i="8"/>
  <c r="Y14" i="8"/>
  <c r="X14" i="8"/>
  <c r="Y13" i="8"/>
  <c r="X13" i="8"/>
  <c r="N13" i="8"/>
  <c r="M12" i="8"/>
  <c r="C12" i="8"/>
  <c r="G19" i="8" s="1"/>
  <c r="Y12" i="8"/>
  <c r="X12" i="8"/>
  <c r="C11" i="8"/>
  <c r="P4" i="8" s="1"/>
  <c r="L10" i="8"/>
  <c r="Y11" i="8"/>
  <c r="X11" i="8"/>
  <c r="C10" i="8"/>
  <c r="G15" i="8" s="1"/>
  <c r="N14" i="8"/>
  <c r="X10" i="8"/>
  <c r="C9" i="8"/>
  <c r="G13" i="8" s="1"/>
  <c r="K8" i="8"/>
  <c r="Y9" i="8"/>
  <c r="C8" i="8"/>
  <c r="G11" i="8" s="1"/>
  <c r="C7" i="8"/>
  <c r="L4" i="8" s="1"/>
  <c r="Y6" i="8"/>
  <c r="AC6" i="8" s="1"/>
  <c r="AB7" i="8" s="1"/>
  <c r="J6" i="8"/>
  <c r="H6" i="8"/>
  <c r="H7" i="8" s="1"/>
  <c r="H8" i="8" s="1"/>
  <c r="H9" i="8" s="1"/>
  <c r="H10" i="8" s="1"/>
  <c r="H11" i="8" s="1"/>
  <c r="H12" i="8" s="1"/>
  <c r="H13" i="8" s="1"/>
  <c r="H14" i="8" s="1"/>
  <c r="H15" i="8" s="1"/>
  <c r="H16" i="8" s="1"/>
  <c r="H17" i="8" s="1"/>
  <c r="C6" i="8"/>
  <c r="K4" i="8" s="1"/>
  <c r="I8" i="8"/>
  <c r="C5" i="8"/>
  <c r="G5" i="8" s="1"/>
  <c r="T4" i="8"/>
  <c r="S4" i="8"/>
  <c r="R4" i="8"/>
  <c r="O4" i="8"/>
  <c r="M4" i="8"/>
  <c r="E12" i="7"/>
  <c r="D12" i="7"/>
  <c r="X13" i="7" s="1"/>
  <c r="D10" i="7"/>
  <c r="X11" i="7" s="1"/>
  <c r="D11" i="7"/>
  <c r="E11" i="7"/>
  <c r="E10" i="7"/>
  <c r="E16" i="7" s="1"/>
  <c r="E9" i="7"/>
  <c r="D9" i="7"/>
  <c r="E8" i="7"/>
  <c r="D8" i="7"/>
  <c r="X9" i="7" s="1"/>
  <c r="E7" i="7"/>
  <c r="Y8" i="7" s="1"/>
  <c r="D7" i="7"/>
  <c r="X8" i="7" s="1"/>
  <c r="E6" i="7"/>
  <c r="K8" i="7" s="1"/>
  <c r="D6" i="7"/>
  <c r="E5" i="7"/>
  <c r="Y6" i="7" s="1"/>
  <c r="AC6" i="7" s="1"/>
  <c r="AB7" i="7" s="1"/>
  <c r="D5" i="7"/>
  <c r="T27" i="7"/>
  <c r="T26" i="7"/>
  <c r="T25" i="7"/>
  <c r="G25" i="7"/>
  <c r="S24" i="7"/>
  <c r="S23" i="7"/>
  <c r="G23" i="7"/>
  <c r="R22" i="7"/>
  <c r="R21" i="7"/>
  <c r="G21" i="7"/>
  <c r="Q19" i="7"/>
  <c r="Y15" i="7"/>
  <c r="X15" i="7"/>
  <c r="O15" i="7"/>
  <c r="Y14" i="7"/>
  <c r="X14" i="7"/>
  <c r="Q20" i="7"/>
  <c r="C12" i="7"/>
  <c r="Q4" i="7" s="1"/>
  <c r="P17" i="7"/>
  <c r="X12" i="7"/>
  <c r="C11" i="7"/>
  <c r="G17" i="7" s="1"/>
  <c r="O16" i="7"/>
  <c r="C10" i="7"/>
  <c r="G15" i="7" s="1"/>
  <c r="N13" i="7"/>
  <c r="X10" i="7"/>
  <c r="C9" i="7"/>
  <c r="N4" i="7" s="1"/>
  <c r="I8" i="7"/>
  <c r="Y9" i="7"/>
  <c r="C8" i="7"/>
  <c r="G11" i="7" s="1"/>
  <c r="X7" i="7"/>
  <c r="C7" i="7"/>
  <c r="G9" i="7" s="1"/>
  <c r="X6" i="7"/>
  <c r="AA6" i="7" s="1"/>
  <c r="Z7" i="7" s="1"/>
  <c r="H6" i="7"/>
  <c r="H7" i="7" s="1"/>
  <c r="H8" i="7" s="1"/>
  <c r="H9" i="7" s="1"/>
  <c r="H10" i="7" s="1"/>
  <c r="H11" i="7" s="1"/>
  <c r="H12" i="7" s="1"/>
  <c r="H13" i="7" s="1"/>
  <c r="C6" i="7"/>
  <c r="K4" i="7" s="1"/>
  <c r="G5" i="7"/>
  <c r="D16" i="7"/>
  <c r="C5" i="7"/>
  <c r="J4" i="7" s="1"/>
  <c r="T4" i="7"/>
  <c r="S4" i="7"/>
  <c r="R4" i="7"/>
  <c r="P4" i="7"/>
  <c r="O4" i="7"/>
  <c r="L4" i="7"/>
  <c r="H8" i="11" l="1"/>
  <c r="H9" i="11" s="1"/>
  <c r="H10" i="11" s="1"/>
  <c r="H11" i="11" s="1"/>
  <c r="H12" i="11" s="1"/>
  <c r="H13" i="11" s="1"/>
  <c r="H14" i="11" s="1"/>
  <c r="H15" i="11" s="1"/>
  <c r="H16" i="11" s="1"/>
  <c r="H17" i="11" s="1"/>
  <c r="H18" i="11" s="1"/>
  <c r="H19" i="11" s="1"/>
  <c r="H20" i="11" s="1"/>
  <c r="H21" i="11" s="1"/>
  <c r="H22" i="11" s="1"/>
  <c r="H23" i="11" s="1"/>
  <c r="H24" i="11" s="1"/>
  <c r="H25" i="11" s="1"/>
  <c r="H26" i="11" s="1"/>
  <c r="H27" i="11" s="1"/>
  <c r="J6" i="11"/>
  <c r="O15" i="11"/>
  <c r="X6" i="11"/>
  <c r="AA6" i="11" s="1"/>
  <c r="Z7" i="11" s="1"/>
  <c r="AA7" i="11" s="1"/>
  <c r="Z8" i="11" s="1"/>
  <c r="AA8" i="11" s="1"/>
  <c r="Z9" i="11" s="1"/>
  <c r="AA9" i="11" s="1"/>
  <c r="Z10" i="11" s="1"/>
  <c r="AA10" i="11" s="1"/>
  <c r="Z11" i="11" s="1"/>
  <c r="AA11" i="11" s="1"/>
  <c r="Z12" i="11" s="1"/>
  <c r="AA12" i="11" s="1"/>
  <c r="Z13" i="11" s="1"/>
  <c r="AA13" i="11" s="1"/>
  <c r="Z14" i="11" s="1"/>
  <c r="AA14" i="11" s="1"/>
  <c r="Z15" i="11" s="1"/>
  <c r="AA15" i="11" s="1"/>
  <c r="M11" i="11"/>
  <c r="M12" i="11"/>
  <c r="D16" i="11"/>
  <c r="Y6" i="11"/>
  <c r="AC6" i="11" s="1"/>
  <c r="AB7" i="11" s="1"/>
  <c r="AC7" i="11" s="1"/>
  <c r="AB8" i="11" s="1"/>
  <c r="AC8" i="11" s="1"/>
  <c r="AB9" i="11" s="1"/>
  <c r="AC9" i="11" s="1"/>
  <c r="AB10" i="11" s="1"/>
  <c r="Y10" i="11"/>
  <c r="N14" i="11"/>
  <c r="E16" i="11"/>
  <c r="P18" i="11"/>
  <c r="Y11" i="11"/>
  <c r="Y12" i="11"/>
  <c r="I7" i="11"/>
  <c r="I9" i="11" s="1"/>
  <c r="I11" i="11" s="1"/>
  <c r="I8" i="11"/>
  <c r="I10" i="11" s="1"/>
  <c r="I12" i="11" s="1"/>
  <c r="G11" i="11"/>
  <c r="O15" i="10"/>
  <c r="AC7" i="10"/>
  <c r="AB8" i="10" s="1"/>
  <c r="I8" i="10"/>
  <c r="I10" i="10" s="1"/>
  <c r="I12" i="10" s="1"/>
  <c r="I14" i="10" s="1"/>
  <c r="H14" i="10"/>
  <c r="H15" i="10" s="1"/>
  <c r="H16" i="10" s="1"/>
  <c r="H17" i="10" s="1"/>
  <c r="H18" i="10" s="1"/>
  <c r="H19" i="10" s="1"/>
  <c r="H20" i="10" s="1"/>
  <c r="H21" i="10" s="1"/>
  <c r="H22" i="10" s="1"/>
  <c r="H23" i="10" s="1"/>
  <c r="H24" i="10" s="1"/>
  <c r="H25" i="10" s="1"/>
  <c r="H26" i="10" s="1"/>
  <c r="H27" i="10" s="1"/>
  <c r="AA7" i="10"/>
  <c r="Z8" i="10" s="1"/>
  <c r="D16" i="10"/>
  <c r="AC8" i="10"/>
  <c r="AB9" i="10" s="1"/>
  <c r="AC9" i="10" s="1"/>
  <c r="AB10" i="10" s="1"/>
  <c r="X8" i="10"/>
  <c r="O4" i="10"/>
  <c r="J4" i="10"/>
  <c r="G7" i="10"/>
  <c r="Y10" i="10"/>
  <c r="N14" i="10"/>
  <c r="G17" i="10"/>
  <c r="P18" i="10"/>
  <c r="Q4" i="10"/>
  <c r="Y11" i="10"/>
  <c r="Y12" i="10"/>
  <c r="G11" i="10"/>
  <c r="K7" i="10"/>
  <c r="I9" i="10" s="1"/>
  <c r="I11" i="10" s="1"/>
  <c r="I13" i="10" s="1"/>
  <c r="I15" i="10" s="1"/>
  <c r="I17" i="10" s="1"/>
  <c r="I19" i="10" s="1"/>
  <c r="I21" i="10" s="1"/>
  <c r="I23" i="10" s="1"/>
  <c r="I25" i="10" s="1"/>
  <c r="Q19" i="9"/>
  <c r="J6" i="9"/>
  <c r="H16" i="9"/>
  <c r="H17" i="9" s="1"/>
  <c r="H18" i="9" s="1"/>
  <c r="H19" i="9" s="1"/>
  <c r="H20" i="9" s="1"/>
  <c r="H21" i="9" s="1"/>
  <c r="H22" i="9" s="1"/>
  <c r="H23" i="9" s="1"/>
  <c r="H24" i="9" s="1"/>
  <c r="H25" i="9" s="1"/>
  <c r="H26" i="9" s="1"/>
  <c r="H27" i="9" s="1"/>
  <c r="I10" i="9"/>
  <c r="I12" i="9" s="1"/>
  <c r="I14" i="9" s="1"/>
  <c r="AA8" i="9"/>
  <c r="Z9" i="9" s="1"/>
  <c r="AA9" i="9" s="1"/>
  <c r="Z10" i="9" s="1"/>
  <c r="AA10" i="9" s="1"/>
  <c r="Z11" i="9" s="1"/>
  <c r="AA11" i="9" s="1"/>
  <c r="Z12" i="9" s="1"/>
  <c r="AA12" i="9" s="1"/>
  <c r="Z13" i="9" s="1"/>
  <c r="AA13" i="9" s="1"/>
  <c r="Z14" i="9" s="1"/>
  <c r="AA14" i="9" s="1"/>
  <c r="Z15" i="9" s="1"/>
  <c r="AA15" i="9" s="1"/>
  <c r="Y13" i="9"/>
  <c r="D16" i="9"/>
  <c r="G7" i="9"/>
  <c r="Y10" i="9"/>
  <c r="G13" i="9"/>
  <c r="N14" i="9"/>
  <c r="G17" i="9"/>
  <c r="Y7" i="9"/>
  <c r="AC7" i="9" s="1"/>
  <c r="AB8" i="9" s="1"/>
  <c r="AC8" i="9" s="1"/>
  <c r="AB9" i="9" s="1"/>
  <c r="AC9" i="9" s="1"/>
  <c r="AB10" i="9" s="1"/>
  <c r="AC10" i="9" s="1"/>
  <c r="AB11" i="9" s="1"/>
  <c r="AC11" i="9" s="1"/>
  <c r="AB12" i="9" s="1"/>
  <c r="AC12" i="9" s="1"/>
  <c r="AB13" i="9" s="1"/>
  <c r="J4" i="9"/>
  <c r="Q4" i="9"/>
  <c r="Y11" i="9"/>
  <c r="Y12" i="9"/>
  <c r="G11" i="9"/>
  <c r="K7" i="9"/>
  <c r="I9" i="9" s="1"/>
  <c r="I11" i="9" s="1"/>
  <c r="I13" i="9" s="1"/>
  <c r="I15" i="9" s="1"/>
  <c r="I17" i="9" s="1"/>
  <c r="I19" i="9" s="1"/>
  <c r="I21" i="9" s="1"/>
  <c r="I23" i="9" s="1"/>
  <c r="I25" i="9" s="1"/>
  <c r="Q20" i="8"/>
  <c r="E16" i="8"/>
  <c r="K7" i="8"/>
  <c r="I10" i="8"/>
  <c r="I12" i="8" s="1"/>
  <c r="I14" i="8" s="1"/>
  <c r="I16" i="8" s="1"/>
  <c r="I18" i="8" s="1"/>
  <c r="I20" i="8" s="1"/>
  <c r="I22" i="8" s="1"/>
  <c r="I24" i="8" s="1"/>
  <c r="I26" i="8" s="1"/>
  <c r="I27" i="8" s="1"/>
  <c r="AC7" i="8"/>
  <c r="AB8" i="8" s="1"/>
  <c r="H18" i="8"/>
  <c r="H19" i="8" s="1"/>
  <c r="H20" i="8" s="1"/>
  <c r="H21" i="8" s="1"/>
  <c r="H22" i="8" s="1"/>
  <c r="H23" i="8" s="1"/>
  <c r="H24" i="8" s="1"/>
  <c r="H25" i="8" s="1"/>
  <c r="H26" i="8" s="1"/>
  <c r="H27" i="8" s="1"/>
  <c r="AA7" i="8"/>
  <c r="Z8" i="8" s="1"/>
  <c r="N4" i="8"/>
  <c r="X8" i="8"/>
  <c r="AA8" i="8" s="1"/>
  <c r="Z9" i="8" s="1"/>
  <c r="AA9" i="8" s="1"/>
  <c r="Z10" i="8" s="1"/>
  <c r="AA10" i="8" s="1"/>
  <c r="Z11" i="8" s="1"/>
  <c r="AA11" i="8" s="1"/>
  <c r="Z12" i="8" s="1"/>
  <c r="AA12" i="8" s="1"/>
  <c r="Z13" i="8" s="1"/>
  <c r="AA13" i="8" s="1"/>
  <c r="Z14" i="8" s="1"/>
  <c r="AA14" i="8" s="1"/>
  <c r="Z15" i="8" s="1"/>
  <c r="AA15" i="8" s="1"/>
  <c r="Y8" i="8"/>
  <c r="AC8" i="8" s="1"/>
  <c r="AB9" i="8" s="1"/>
  <c r="AC9" i="8" s="1"/>
  <c r="AB10" i="8" s="1"/>
  <c r="J4" i="8"/>
  <c r="G17" i="8"/>
  <c r="G7" i="8"/>
  <c r="Y10" i="8"/>
  <c r="Q4" i="8"/>
  <c r="G9" i="8"/>
  <c r="I7" i="8"/>
  <c r="I9" i="8" s="1"/>
  <c r="I11" i="8" s="1"/>
  <c r="I13" i="8" s="1"/>
  <c r="I15" i="8" s="1"/>
  <c r="I17" i="8" s="1"/>
  <c r="I19" i="8" s="1"/>
  <c r="I21" i="8" s="1"/>
  <c r="I23" i="8" s="1"/>
  <c r="I25" i="8" s="1"/>
  <c r="H14" i="7"/>
  <c r="H15" i="7" s="1"/>
  <c r="H16" i="7" s="1"/>
  <c r="H17" i="7" s="1"/>
  <c r="H18" i="7" s="1"/>
  <c r="H19" i="7" s="1"/>
  <c r="H20" i="7" s="1"/>
  <c r="H21" i="7" s="1"/>
  <c r="H22" i="7" s="1"/>
  <c r="H23" i="7" s="1"/>
  <c r="H24" i="7" s="1"/>
  <c r="H25" i="7" s="1"/>
  <c r="H26" i="7" s="1"/>
  <c r="H27" i="7" s="1"/>
  <c r="L10" i="7"/>
  <c r="L9" i="7"/>
  <c r="AA7" i="7"/>
  <c r="Z8" i="7" s="1"/>
  <c r="AA8" i="7" s="1"/>
  <c r="Z9" i="7" s="1"/>
  <c r="AA9" i="7" s="1"/>
  <c r="Z10" i="7" s="1"/>
  <c r="AA10" i="7" s="1"/>
  <c r="Z11" i="7" s="1"/>
  <c r="AA11" i="7" s="1"/>
  <c r="Z12" i="7" s="1"/>
  <c r="AA12" i="7" s="1"/>
  <c r="Z13" i="7" s="1"/>
  <c r="AA13" i="7" s="1"/>
  <c r="Z14" i="7" s="1"/>
  <c r="AA14" i="7" s="1"/>
  <c r="Z15" i="7" s="1"/>
  <c r="AA15" i="7" s="1"/>
  <c r="AA20" i="7" s="1"/>
  <c r="I7" i="7"/>
  <c r="J6" i="7"/>
  <c r="J5" i="7"/>
  <c r="I10" i="7"/>
  <c r="I12" i="7" s="1"/>
  <c r="Y7" i="7"/>
  <c r="AC7" i="7" s="1"/>
  <c r="AB8" i="7" s="1"/>
  <c r="AC8" i="7" s="1"/>
  <c r="AB9" i="7" s="1"/>
  <c r="AC9" i="7" s="1"/>
  <c r="AB10" i="7" s="1"/>
  <c r="AC10" i="7" s="1"/>
  <c r="AB11" i="7" s="1"/>
  <c r="M11" i="7"/>
  <c r="M12" i="7"/>
  <c r="Y13" i="7"/>
  <c r="G7" i="7"/>
  <c r="Y10" i="7"/>
  <c r="G13" i="7"/>
  <c r="N14" i="7"/>
  <c r="P18" i="7"/>
  <c r="Y11" i="7"/>
  <c r="Y12" i="7"/>
  <c r="G19" i="7"/>
  <c r="M4" i="7"/>
  <c r="K7" i="7"/>
  <c r="I9" i="7" s="1"/>
  <c r="I11" i="7" s="1"/>
  <c r="E12" i="5"/>
  <c r="D12" i="5"/>
  <c r="C12" i="5"/>
  <c r="E11" i="5"/>
  <c r="D11" i="5"/>
  <c r="C11" i="5"/>
  <c r="E10" i="5"/>
  <c r="D10" i="5"/>
  <c r="C10" i="5"/>
  <c r="E9" i="5"/>
  <c r="D9" i="5"/>
  <c r="C9" i="5"/>
  <c r="E8" i="5"/>
  <c r="D8" i="5"/>
  <c r="C8" i="5"/>
  <c r="C7" i="5"/>
  <c r="E6" i="5"/>
  <c r="D6" i="5"/>
  <c r="C6" i="5"/>
  <c r="E5" i="5"/>
  <c r="D5" i="5"/>
  <c r="C5" i="5"/>
  <c r="AC10" i="11" l="1"/>
  <c r="AB11" i="11" s="1"/>
  <c r="I14" i="11"/>
  <c r="I16" i="11" s="1"/>
  <c r="I18" i="11" s="1"/>
  <c r="I20" i="11" s="1"/>
  <c r="I22" i="11" s="1"/>
  <c r="I24" i="11" s="1"/>
  <c r="I26" i="11" s="1"/>
  <c r="I27" i="11" s="1"/>
  <c r="I13" i="11"/>
  <c r="I15" i="11" s="1"/>
  <c r="I17" i="11" s="1"/>
  <c r="I19" i="11" s="1"/>
  <c r="I21" i="11" s="1"/>
  <c r="I23" i="11" s="1"/>
  <c r="I25" i="11" s="1"/>
  <c r="AA20" i="11"/>
  <c r="Z16" i="11"/>
  <c r="AA5" i="11"/>
  <c r="AC11" i="11"/>
  <c r="AB12" i="11" s="1"/>
  <c r="AC12" i="11" s="1"/>
  <c r="AB13" i="11" s="1"/>
  <c r="AC13" i="11" s="1"/>
  <c r="AB14" i="11" s="1"/>
  <c r="AC14" i="11" s="1"/>
  <c r="AB15" i="11" s="1"/>
  <c r="AC15" i="11" s="1"/>
  <c r="I16" i="10"/>
  <c r="I18" i="10" s="1"/>
  <c r="I20" i="10" s="1"/>
  <c r="I22" i="10" s="1"/>
  <c r="I24" i="10" s="1"/>
  <c r="I26" i="10" s="1"/>
  <c r="I27" i="10" s="1"/>
  <c r="AA8" i="10"/>
  <c r="Z9" i="10" s="1"/>
  <c r="AA9" i="10" s="1"/>
  <c r="Z10" i="10" s="1"/>
  <c r="AA10" i="10" s="1"/>
  <c r="Z11" i="10" s="1"/>
  <c r="AA11" i="10" s="1"/>
  <c r="Z12" i="10" s="1"/>
  <c r="AA12" i="10" s="1"/>
  <c r="Z13" i="10" s="1"/>
  <c r="AA13" i="10" s="1"/>
  <c r="Z14" i="10" s="1"/>
  <c r="AA14" i="10" s="1"/>
  <c r="Z15" i="10" s="1"/>
  <c r="AA15" i="10" s="1"/>
  <c r="AA5" i="10" s="1"/>
  <c r="AC10" i="10"/>
  <c r="AB11" i="10" s="1"/>
  <c r="AC11" i="10" s="1"/>
  <c r="AB12" i="10" s="1"/>
  <c r="AC12" i="10" s="1"/>
  <c r="AB13" i="10" s="1"/>
  <c r="AC13" i="10" s="1"/>
  <c r="AB14" i="10" s="1"/>
  <c r="AC14" i="10" s="1"/>
  <c r="AB15" i="10" s="1"/>
  <c r="AC15" i="10" s="1"/>
  <c r="AC13" i="9"/>
  <c r="AB14" i="9" s="1"/>
  <c r="AC14" i="9" s="1"/>
  <c r="AB15" i="9" s="1"/>
  <c r="AC15" i="9" s="1"/>
  <c r="AC20" i="9" s="1"/>
  <c r="AB16" i="9"/>
  <c r="AC5" i="9"/>
  <c r="AA20" i="9"/>
  <c r="Z16" i="9"/>
  <c r="AA5" i="9"/>
  <c r="I16" i="9"/>
  <c r="I18" i="9" s="1"/>
  <c r="I20" i="9" s="1"/>
  <c r="I22" i="9" s="1"/>
  <c r="I24" i="9" s="1"/>
  <c r="I26" i="9" s="1"/>
  <c r="I27" i="9" s="1"/>
  <c r="AC10" i="8"/>
  <c r="AB11" i="8" s="1"/>
  <c r="AC11" i="8" s="1"/>
  <c r="AB12" i="8" s="1"/>
  <c r="AC12" i="8" s="1"/>
  <c r="AB13" i="8" s="1"/>
  <c r="AC13" i="8" s="1"/>
  <c r="AB14" i="8" s="1"/>
  <c r="AC14" i="8" s="1"/>
  <c r="AB15" i="8" s="1"/>
  <c r="AC15" i="8" s="1"/>
  <c r="AC20" i="8" s="1"/>
  <c r="AA20" i="8"/>
  <c r="AA5" i="8"/>
  <c r="Z16" i="8"/>
  <c r="AC11" i="7"/>
  <c r="AB12" i="7" s="1"/>
  <c r="AC12" i="7" s="1"/>
  <c r="AB13" i="7" s="1"/>
  <c r="AC13" i="7" s="1"/>
  <c r="AB14" i="7" s="1"/>
  <c r="AC14" i="7" s="1"/>
  <c r="AB15" i="7" s="1"/>
  <c r="AC15" i="7" s="1"/>
  <c r="I13" i="7"/>
  <c r="I15" i="7" s="1"/>
  <c r="I17" i="7" s="1"/>
  <c r="I19" i="7" s="1"/>
  <c r="I21" i="7" s="1"/>
  <c r="I23" i="7" s="1"/>
  <c r="I25" i="7" s="1"/>
  <c r="Z16" i="7"/>
  <c r="AA5" i="7"/>
  <c r="AC20" i="7"/>
  <c r="AC5" i="7"/>
  <c r="AB16" i="7"/>
  <c r="I14" i="7"/>
  <c r="I16" i="7" s="1"/>
  <c r="I18" i="7" s="1"/>
  <c r="I20" i="7" s="1"/>
  <c r="I22" i="7" s="1"/>
  <c r="I24" i="7" s="1"/>
  <c r="I26" i="7" s="1"/>
  <c r="I27" i="7" s="1"/>
  <c r="T27" i="5"/>
  <c r="T26" i="5"/>
  <c r="T25" i="5"/>
  <c r="G25" i="5"/>
  <c r="S24" i="5"/>
  <c r="S23" i="5"/>
  <c r="G23" i="5"/>
  <c r="R22" i="5"/>
  <c r="R21" i="5"/>
  <c r="G21" i="5"/>
  <c r="Q20" i="5"/>
  <c r="Q19" i="5"/>
  <c r="G19" i="5"/>
  <c r="P18" i="5"/>
  <c r="P17" i="5"/>
  <c r="G17" i="5"/>
  <c r="O16" i="5"/>
  <c r="E16" i="5"/>
  <c r="D16" i="5"/>
  <c r="Y15" i="5"/>
  <c r="X15" i="5"/>
  <c r="O15" i="5"/>
  <c r="G15" i="5"/>
  <c r="Y14" i="5"/>
  <c r="X14" i="5"/>
  <c r="N14" i="5"/>
  <c r="Y13" i="5"/>
  <c r="X13" i="5"/>
  <c r="N13" i="5"/>
  <c r="G13" i="5"/>
  <c r="Y12" i="5"/>
  <c r="X12" i="5"/>
  <c r="M12" i="5"/>
  <c r="Y11" i="5"/>
  <c r="X11" i="5"/>
  <c r="M11" i="5"/>
  <c r="G11" i="5"/>
  <c r="Y10" i="5"/>
  <c r="X10" i="5"/>
  <c r="L10" i="5"/>
  <c r="Y9" i="5"/>
  <c r="X9" i="5"/>
  <c r="L9" i="5"/>
  <c r="G9" i="5"/>
  <c r="Y8" i="5"/>
  <c r="X8" i="5"/>
  <c r="K8" i="5"/>
  <c r="I8" i="5"/>
  <c r="Y7" i="5"/>
  <c r="X7" i="5"/>
  <c r="K7" i="5"/>
  <c r="I7" i="5"/>
  <c r="G7" i="5"/>
  <c r="Y6" i="5"/>
  <c r="AC6" i="5" s="1"/>
  <c r="AB7" i="5" s="1"/>
  <c r="X6" i="5"/>
  <c r="AA6" i="5" s="1"/>
  <c r="Z7" i="5" s="1"/>
  <c r="J6" i="5"/>
  <c r="H6" i="5"/>
  <c r="H7" i="5" s="1"/>
  <c r="H8" i="5" s="1"/>
  <c r="H9" i="5" s="1"/>
  <c r="H10" i="5" s="1"/>
  <c r="H11" i="5" s="1"/>
  <c r="H12" i="5" s="1"/>
  <c r="H13" i="5" s="1"/>
  <c r="H14" i="5" s="1"/>
  <c r="H15" i="5" s="1"/>
  <c r="H16" i="5" s="1"/>
  <c r="H17" i="5" s="1"/>
  <c r="H18" i="5" s="1"/>
  <c r="H19" i="5" s="1"/>
  <c r="H20" i="5" s="1"/>
  <c r="H21" i="5" s="1"/>
  <c r="H22" i="5" s="1"/>
  <c r="H23" i="5" s="1"/>
  <c r="H24" i="5" s="1"/>
  <c r="H25" i="5" s="1"/>
  <c r="H26" i="5" s="1"/>
  <c r="H27" i="5" s="1"/>
  <c r="J5" i="5"/>
  <c r="G5" i="5"/>
  <c r="T4" i="5"/>
  <c r="S4" i="5"/>
  <c r="R4" i="5"/>
  <c r="Q4" i="5"/>
  <c r="P4" i="5"/>
  <c r="O4" i="5"/>
  <c r="N4" i="5"/>
  <c r="M4" i="5"/>
  <c r="L4" i="5"/>
  <c r="K4" i="5"/>
  <c r="J4" i="5"/>
  <c r="AC20" i="11" l="1"/>
  <c r="AB16" i="11"/>
  <c r="AC5" i="11"/>
  <c r="Z16" i="10"/>
  <c r="AA20" i="10"/>
  <c r="AC20" i="10"/>
  <c r="AB16" i="10"/>
  <c r="AC5" i="10"/>
  <c r="AC5" i="8"/>
  <c r="AB16" i="8"/>
  <c r="AC7" i="5"/>
  <c r="AB8" i="5" s="1"/>
  <c r="AC8" i="5" s="1"/>
  <c r="AB9" i="5" s="1"/>
  <c r="AC9" i="5" s="1"/>
  <c r="AB10" i="5" s="1"/>
  <c r="AC10" i="5" s="1"/>
  <c r="AB11" i="5" s="1"/>
  <c r="AC11" i="5" s="1"/>
  <c r="AB12" i="5" s="1"/>
  <c r="AC12" i="5" s="1"/>
  <c r="AB13" i="5" s="1"/>
  <c r="AC13" i="5" s="1"/>
  <c r="AB14" i="5" s="1"/>
  <c r="AC14" i="5" s="1"/>
  <c r="AB15" i="5" s="1"/>
  <c r="AC15" i="5" s="1"/>
  <c r="AC20" i="5" s="1"/>
  <c r="I9" i="5"/>
  <c r="I11" i="5" s="1"/>
  <c r="I13" i="5" s="1"/>
  <c r="I15" i="5" s="1"/>
  <c r="I17" i="5" s="1"/>
  <c r="I19" i="5" s="1"/>
  <c r="I21" i="5" s="1"/>
  <c r="I23" i="5" s="1"/>
  <c r="I25" i="5" s="1"/>
  <c r="AA7" i="5"/>
  <c r="Z8" i="5" s="1"/>
  <c r="AA8" i="5" s="1"/>
  <c r="Z9" i="5" s="1"/>
  <c r="AA9" i="5" s="1"/>
  <c r="Z10" i="5" s="1"/>
  <c r="AA10" i="5" s="1"/>
  <c r="Z11" i="5" s="1"/>
  <c r="AA11" i="5" s="1"/>
  <c r="Z12" i="5" s="1"/>
  <c r="AA12" i="5" s="1"/>
  <c r="Z13" i="5" s="1"/>
  <c r="AA13" i="5" s="1"/>
  <c r="Z14" i="5" s="1"/>
  <c r="AA14" i="5" s="1"/>
  <c r="Z15" i="5" s="1"/>
  <c r="AA15" i="5" s="1"/>
  <c r="Z16" i="5" s="1"/>
  <c r="I10" i="5"/>
  <c r="I12" i="5" s="1"/>
  <c r="I14" i="5" s="1"/>
  <c r="I16" i="5" s="1"/>
  <c r="I18" i="5" s="1"/>
  <c r="I20" i="5" s="1"/>
  <c r="I22" i="5" s="1"/>
  <c r="I24" i="5" s="1"/>
  <c r="I26" i="5" s="1"/>
  <c r="I27" i="5" s="1"/>
  <c r="AB16" i="5" l="1"/>
  <c r="AC5" i="5"/>
  <c r="AA5" i="5"/>
  <c r="AA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Bretscher</author>
  </authors>
  <commentList>
    <comment ref="I25" authorId="0" shapeId="0" xr:uid="{6E91463F-2999-4E02-A800-508506F19FE6}">
      <text>
        <r>
          <rPr>
            <b/>
            <sz val="9"/>
            <color indexed="81"/>
            <rFont val="Segoe UI"/>
            <family val="2"/>
          </rPr>
          <t>Peter Bretscher:</t>
        </r>
        <r>
          <rPr>
            <sz val="9"/>
            <color indexed="81"/>
            <rFont val="Segoe UI"/>
            <family val="2"/>
          </rPr>
          <t xml:space="preserve">
Swiss Post International in PostLogistics und Postmail integriert
</t>
        </r>
      </text>
    </comment>
    <comment ref="I29" authorId="0" shapeId="0" xr:uid="{1AF64421-C6E1-46B2-8518-32BCF6731719}">
      <text>
        <r>
          <rPr>
            <b/>
            <sz val="9"/>
            <color indexed="81"/>
            <rFont val="Segoe UI"/>
            <family val="2"/>
          </rPr>
          <t>Peter Bretscher:</t>
        </r>
        <r>
          <rPr>
            <sz val="9"/>
            <color indexed="81"/>
            <rFont val="Segoe UI"/>
            <family val="2"/>
          </rPr>
          <t xml:space="preserve">
Erscheint in Postmail und PostLogistics
</t>
        </r>
      </text>
    </comment>
    <comment ref="I30" authorId="0" shapeId="0" xr:uid="{2442539A-DFE4-454E-9EAB-0323767B3FC1}">
      <text>
        <r>
          <rPr>
            <b/>
            <sz val="9"/>
            <color indexed="81"/>
            <rFont val="Segoe UI"/>
            <family val="2"/>
          </rPr>
          <t>Peter Bretscher:</t>
        </r>
        <r>
          <rPr>
            <sz val="9"/>
            <color indexed="81"/>
            <rFont val="Segoe UI"/>
            <family val="2"/>
          </rPr>
          <t xml:space="preserve">
Erscheint in Postmail und PostLogistics
</t>
        </r>
      </text>
    </comment>
    <comment ref="I31" authorId="0" shapeId="0" xr:uid="{12DE61E5-5BEA-49DA-9F51-D76F1AC39DBF}">
      <text>
        <r>
          <rPr>
            <b/>
            <sz val="9"/>
            <color indexed="81"/>
            <rFont val="Segoe UI"/>
            <family val="2"/>
          </rPr>
          <t>Peter Bretscher:</t>
        </r>
        <r>
          <rPr>
            <sz val="9"/>
            <color indexed="81"/>
            <rFont val="Segoe UI"/>
            <family val="2"/>
          </rPr>
          <t xml:space="preserve">
Erscheint in Postmail und PostLogistics
</t>
        </r>
      </text>
    </comment>
    <comment ref="I32" authorId="0" shapeId="0" xr:uid="{804E7906-F4F0-480E-9634-F5D599EBD40B}">
      <text>
        <r>
          <rPr>
            <b/>
            <sz val="9"/>
            <color indexed="81"/>
            <rFont val="Segoe UI"/>
            <family val="2"/>
          </rPr>
          <t>Peter Bretscher:</t>
        </r>
        <r>
          <rPr>
            <sz val="9"/>
            <color indexed="81"/>
            <rFont val="Segoe UI"/>
            <family val="2"/>
          </rPr>
          <t xml:space="preserve">
Erscheint in Postmail und PostLogistics
</t>
        </r>
      </text>
    </comment>
    <comment ref="I46" authorId="0" shapeId="0" xr:uid="{D2391153-9329-4E58-A4CE-192C8C5C96C5}">
      <text>
        <r>
          <rPr>
            <b/>
            <sz val="9"/>
            <color indexed="81"/>
            <rFont val="Segoe UI"/>
            <family val="2"/>
          </rPr>
          <t>Peter Bretscher:</t>
        </r>
        <r>
          <rPr>
            <sz val="9"/>
            <color indexed="81"/>
            <rFont val="Segoe UI"/>
            <family val="2"/>
          </rPr>
          <t xml:space="preserve">
Swiss Post International integriert
</t>
        </r>
      </text>
    </comment>
    <comment ref="H62" authorId="0" shapeId="0" xr:uid="{4774F2E7-FC6D-4227-99F6-AC051AEE87E2}">
      <text>
        <r>
          <rPr>
            <b/>
            <sz val="9"/>
            <color indexed="81"/>
            <rFont val="Segoe UI"/>
            <family val="2"/>
          </rPr>
          <t>Peter Bretscher:</t>
        </r>
        <r>
          <rPr>
            <sz val="9"/>
            <color indexed="81"/>
            <rFont val="Segoe UI"/>
            <family val="2"/>
          </rPr>
          <t xml:space="preserve">
Änderungen gegenüber 2012
(Kontierungen?)
</t>
        </r>
      </text>
    </comment>
  </commentList>
</comments>
</file>

<file path=xl/sharedStrings.xml><?xml version="1.0" encoding="utf-8"?>
<sst xmlns="http://schemas.openxmlformats.org/spreadsheetml/2006/main" count="310" uniqueCount="80">
  <si>
    <t>transparent</t>
  </si>
  <si>
    <t>x-Achse</t>
  </si>
  <si>
    <t>Delta-x</t>
  </si>
  <si>
    <t>delta-y</t>
  </si>
  <si>
    <t>x-start</t>
  </si>
  <si>
    <t>x-end</t>
  </si>
  <si>
    <t>y-start</t>
  </si>
  <si>
    <t>y-end</t>
  </si>
  <si>
    <t>Visualization is part of Business Engineering Systems.</t>
  </si>
  <si>
    <t>You may use it for free for private use.</t>
  </si>
  <si>
    <t>Commercial use needs an appropriate license.</t>
  </si>
  <si>
    <t>peter.bretscher@bengin.com</t>
  </si>
  <si>
    <t>Registered Copyright Txu 512 154; March 20, 1992</t>
  </si>
  <si>
    <t>www.bengin.net</t>
  </si>
  <si>
    <t>www.insede.org</t>
  </si>
  <si>
    <t>https://plus.google.com/107048744275438760860/posts</t>
  </si>
  <si>
    <t>Additional infos</t>
  </si>
  <si>
    <t>@ Google+</t>
  </si>
  <si>
    <t>Average-Vector</t>
  </si>
  <si>
    <t>Border right &amp; top</t>
  </si>
  <si>
    <t>x-axis</t>
  </si>
  <si>
    <t>y-axis</t>
  </si>
  <si>
    <t>Source:</t>
  </si>
  <si>
    <t>Ergebnis</t>
  </si>
  <si>
    <t>Fussnoten</t>
  </si>
  <si>
    <t>GRI-Indikator</t>
  </si>
  <si>
    <t>Konzern</t>
  </si>
  <si>
    <t>Betriebsertrag</t>
  </si>
  <si>
    <t>Mio. CHF</t>
  </si>
  <si>
    <t>im Ausland erwirtschaftet</t>
  </si>
  <si>
    <t>% des Betriebsertrages</t>
  </si>
  <si>
    <t>reservierte Dienste</t>
  </si>
  <si>
    <t>Betriebsaufwand</t>
  </si>
  <si>
    <t>Personalaufwand</t>
  </si>
  <si>
    <t>Betriebsergebnis</t>
  </si>
  <si>
    <t>als Anteil des Betriebsertrages</t>
  </si>
  <si>
    <t>%</t>
  </si>
  <si>
    <t>% des Betriebsergebnisses</t>
  </si>
  <si>
    <t>Konzerngewinn</t>
  </si>
  <si>
    <t>Geldfluss aus operativer Geschäftstätigkeit</t>
  </si>
  <si>
    <t>Unternehmensmehrwert</t>
  </si>
  <si>
    <t>3, 4</t>
  </si>
  <si>
    <t>Segmente</t>
  </si>
  <si>
    <t>– Kommunikationsmarkt</t>
  </si>
  <si>
    <t>Postmail</t>
  </si>
  <si>
    <t>2.7, 2.8</t>
  </si>
  <si>
    <t>Swiss Post International</t>
  </si>
  <si>
    <t>Swiss Post Solutions</t>
  </si>
  <si>
    <t>-</t>
  </si>
  <si>
    <t>Poststellen und Verkauf</t>
  </si>
  <si>
    <t>n.a.</t>
  </si>
  <si>
    <t>Nettoumsatz übrige Markenartikel</t>
  </si>
  <si>
    <t>– Logistikmarkt</t>
  </si>
  <si>
    <t>PostLogistics</t>
  </si>
  <si>
    <t>– Retailfinanzmarkt</t>
  </si>
  <si>
    <t>PostFinance</t>
  </si>
  <si>
    <t>– Markt für öffentlichen Personenverkehr</t>
  </si>
  <si>
    <t>PostAuto</t>
  </si>
  <si>
    <t>– Übrige</t>
  </si>
  <si>
    <t>Übrige</t>
  </si>
  <si>
    <t>1) In Übereinstimmung mit dem Segment 2 im Finanzbericht. D.h. Ausland = inkl. Grenzüberschreitendem Verkehr</t>
  </si>
  <si>
    <t>2) Der reservierte Dienst ist die Dienstleistung der postalischen Grundversorgung, die ausschliesslich von der Schweizerischen Post angeboten wird und zu deren Erbringung die Post verpflichtet ist. Der reservierte Dienst entspricht dem Monopolbereich.</t>
  </si>
  <si>
    <r>
      <rPr>
        <sz val="9"/>
        <rFont val="Frutiger 45 Light"/>
        <family val="2"/>
      </rPr>
      <t>3</t>
    </r>
    <r>
      <rPr>
        <sz val="9"/>
        <rFont val="Frutiger 45 Light"/>
        <family val="2"/>
      </rPr>
      <t>) Der Post Value Added (PVA) ist eine absolute Masszahl (Millionen Franken) und zeigt an, welchen Mehrwert das Gesamtunternehmen bzw. ein Segment erwirtschaftet. Ein Mehrwert entsteht, wenn der um die Steuern angepasste Betriebsergebnis die geforderte Verzinsung des investierten Kapitals übersteigt.</t>
    </r>
  </si>
  <si>
    <r>
      <rPr>
        <sz val="9"/>
        <rFont val="Frutiger 45 Light"/>
        <family val="2"/>
      </rPr>
      <t>4</t>
    </r>
    <r>
      <rPr>
        <sz val="9"/>
        <rFont val="Frutiger 45 Light"/>
        <family val="2"/>
      </rPr>
      <t>) Vorjahreswerte angepasst.</t>
    </r>
  </si>
  <si>
    <r>
      <rPr>
        <sz val="9"/>
        <rFont val="Frutiger 45 Light"/>
        <family val="2"/>
      </rPr>
      <t xml:space="preserve">5) </t>
    </r>
    <r>
      <rPr>
        <sz val="9"/>
        <rFont val="Frutiger 45 Light"/>
        <family val="2"/>
      </rPr>
      <t>Im Jahr 2007 wurden Konzerngesellschaften der Segmente PostMail (DocumentServices AG, SwissSign AG) und PostLogistics (yellowworld AG) neu  dem Segment Swiss Post Solutions zugeordnet.</t>
    </r>
  </si>
  <si>
    <t>Additional templates:</t>
  </si>
  <si>
    <t>http://bengin.net/beta/basic_master_e.htm</t>
  </si>
  <si>
    <t>Post Excel</t>
  </si>
  <si>
    <t>Post G'Bericht 2011 (PDF)</t>
  </si>
  <si>
    <t>Schweizerische Post, Konzernbereiche  2011</t>
  </si>
  <si>
    <t>Betriebsertrag Mio CHF</t>
  </si>
  <si>
    <t>Betriebsergebnis  Mio CHF</t>
  </si>
  <si>
    <t>Total</t>
  </si>
  <si>
    <t>Die Schweizerische Post / Übersicht</t>
  </si>
  <si>
    <t>Schweizerische Post, Konzernbereiche  2012</t>
  </si>
  <si>
    <t>Schweizerische Post, Konzernbereiche  2013</t>
  </si>
  <si>
    <t>Schweizerische Post, Konzernbereiche  2014</t>
  </si>
  <si>
    <t>Schweizerische Post, Konzernbereiche  2015</t>
  </si>
  <si>
    <t>© 2018, Peter Bretscher</t>
  </si>
  <si>
    <t>Schweizerische Post, Konzernbereiche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</si>
</sst>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_ * #,##0_ ;_ * \-#,##0_ ;_ * &quot;-&quot;??_ ;_ @_ "/>
  </numFmts>
  <fonts count="19">
    <font>
      <sz val="11"/>
      <color theme="1"/>
      <name val="Calibri"/>
      <family val="2"/>
      <scheme val="minor"/>
    </font>
    <font>
      <sz val="11"/>
      <name val="Calibri"/>
      <family val="2"/>
      <scheme val="minor"/>
    </font>
    <font>
      <u/>
      <sz val="11"/>
      <color theme="10"/>
      <name val="Calibri"/>
      <family val="2"/>
      <scheme val="minor"/>
    </font>
    <font>
      <sz val="11"/>
      <color theme="0"/>
      <name val="Calibri"/>
      <family val="2"/>
      <scheme val="minor"/>
    </font>
    <font>
      <b/>
      <sz val="14"/>
      <name val="Calibri"/>
      <family val="2"/>
      <scheme val="minor"/>
    </font>
    <font>
      <b/>
      <sz val="11"/>
      <name val="Calibri"/>
      <family val="2"/>
      <scheme val="minor"/>
    </font>
    <font>
      <sz val="10"/>
      <name val="Frutiger 45 Light"/>
    </font>
    <font>
      <sz val="10"/>
      <name val="Frutiger 45 Light"/>
      <family val="2"/>
    </font>
    <font>
      <b/>
      <sz val="10"/>
      <name val="Frutiger 45 Light"/>
      <family val="2"/>
    </font>
    <font>
      <u/>
      <sz val="10"/>
      <color indexed="12"/>
      <name val="Frutiger 45 Light"/>
      <family val="2"/>
    </font>
    <font>
      <sz val="9"/>
      <name val="Frutiger 45 Light"/>
      <family val="2"/>
    </font>
    <font>
      <sz val="10"/>
      <color indexed="8"/>
      <name val="Frutiger 45 Light"/>
      <family val="2"/>
    </font>
    <font>
      <sz val="10"/>
      <color indexed="8"/>
      <name val="Calibri"/>
      <family val="2"/>
    </font>
    <font>
      <b/>
      <i/>
      <sz val="10"/>
      <name val="Frutiger 45 Light"/>
      <family val="2"/>
    </font>
    <font>
      <u/>
      <sz val="10"/>
      <color theme="11"/>
      <name val="Frutiger 45 Light"/>
      <family val="2"/>
    </font>
    <font>
      <sz val="10"/>
      <name val="Arial"/>
      <family val="2"/>
    </font>
    <font>
      <b/>
      <sz val="10"/>
      <name val="Frutiger 45 Light"/>
    </font>
    <font>
      <sz val="9"/>
      <color indexed="81"/>
      <name val="Segoe UI"/>
      <family val="2"/>
    </font>
    <font>
      <b/>
      <sz val="9"/>
      <color indexed="81"/>
      <name val="Segoe UI"/>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54">
    <xf numFmtId="0" fontId="0" fillId="0" borderId="0"/>
    <xf numFmtId="0" fontId="2" fillId="0" borderId="0" applyNumberFormat="0" applyFill="0" applyBorder="0" applyAlignment="0" applyProtection="0"/>
    <xf numFmtId="0" fontId="6" fillId="0" borderId="0"/>
    <xf numFmtId="43" fontId="7" fillId="0" borderId="0" applyFont="0" applyFill="0" applyBorder="0" applyAlignment="0" applyProtection="0"/>
    <xf numFmtId="0" fontId="9" fillId="0" borderId="0" applyNumberFormat="0" applyFill="0" applyBorder="0" applyAlignment="0" applyProtection="0">
      <alignment vertical="top"/>
      <protection locked="0"/>
    </xf>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 fillId="0" borderId="0"/>
    <xf numFmtId="0" fontId="7" fillId="0" borderId="0"/>
    <xf numFmtId="0" fontId="15" fillId="0" borderId="0" applyProtection="0">
      <alignment vertical="center"/>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60">
    <xf numFmtId="0" fontId="0" fillId="0" borderId="0" xfId="0"/>
    <xf numFmtId="0" fontId="1" fillId="0" borderId="1" xfId="0" applyFont="1" applyBorder="1"/>
    <xf numFmtId="4" fontId="1" fillId="0" borderId="1" xfId="0" applyNumberFormat="1" applyFont="1" applyBorder="1"/>
    <xf numFmtId="0" fontId="1" fillId="0" borderId="1" xfId="0" applyFont="1" applyFill="1" applyBorder="1"/>
    <xf numFmtId="0" fontId="2" fillId="0" borderId="0" xfId="1"/>
    <xf numFmtId="3" fontId="3" fillId="0" borderId="0" xfId="0" applyNumberFormat="1" applyFont="1" applyBorder="1"/>
    <xf numFmtId="0" fontId="3" fillId="0" borderId="0" xfId="0" applyFont="1" applyBorder="1"/>
    <xf numFmtId="0" fontId="3" fillId="0" borderId="0" xfId="0" applyFont="1" applyBorder="1" applyAlignment="1">
      <alignment horizontal="right"/>
    </xf>
    <xf numFmtId="0" fontId="3" fillId="0" borderId="0" xfId="0" applyFont="1" applyBorder="1" applyAlignment="1">
      <alignment horizontal="right" textRotation="90"/>
    </xf>
    <xf numFmtId="0" fontId="3" fillId="0" borderId="0" xfId="0" applyFont="1" applyBorder="1" applyAlignment="1">
      <alignment horizontal="center" textRotation="90"/>
    </xf>
    <xf numFmtId="0" fontId="3" fillId="0" borderId="0" xfId="0" applyFont="1" applyBorder="1" applyAlignment="1">
      <alignment vertical="center"/>
    </xf>
    <xf numFmtId="0" fontId="3" fillId="0" borderId="0" xfId="0" applyFont="1" applyBorder="1" applyAlignment="1">
      <alignment textRotation="90" wrapText="1"/>
    </xf>
    <xf numFmtId="0" fontId="4" fillId="0" borderId="0" xfId="0" applyFont="1"/>
    <xf numFmtId="0" fontId="1" fillId="0" borderId="1" xfId="0" applyFont="1" applyBorder="1" applyAlignment="1">
      <alignment wrapText="1"/>
    </xf>
    <xf numFmtId="0" fontId="1" fillId="0" borderId="0" xfId="0" applyFont="1"/>
    <xf numFmtId="0" fontId="1" fillId="0" borderId="0" xfId="0" applyFont="1" applyAlignment="1">
      <alignment horizontal="center"/>
    </xf>
    <xf numFmtId="0" fontId="1" fillId="0" borderId="1" xfId="0" applyFont="1" applyBorder="1" applyAlignment="1">
      <alignment horizontal="center" wrapText="1"/>
    </xf>
    <xf numFmtId="0" fontId="1" fillId="0" borderId="0" xfId="0" applyFont="1" applyBorder="1"/>
    <xf numFmtId="3" fontId="1" fillId="0" borderId="0" xfId="0" applyNumberFormat="1" applyFont="1"/>
    <xf numFmtId="0" fontId="1" fillId="0" borderId="1" xfId="0" applyFont="1" applyBorder="1" applyAlignment="1">
      <alignment horizontal="right"/>
    </xf>
    <xf numFmtId="1" fontId="1" fillId="0" borderId="1" xfId="0" applyNumberFormat="1" applyFont="1" applyBorder="1"/>
    <xf numFmtId="0" fontId="5" fillId="0" borderId="0" xfId="0" applyFont="1"/>
    <xf numFmtId="0" fontId="1" fillId="0" borderId="0" xfId="0" applyFont="1" applyBorder="1" applyAlignment="1">
      <alignment vertical="center"/>
    </xf>
    <xf numFmtId="4" fontId="1" fillId="0" borderId="0" xfId="0" applyNumberFormat="1" applyFont="1" applyBorder="1"/>
    <xf numFmtId="0" fontId="1" fillId="0" borderId="0" xfId="0" applyFont="1" applyBorder="1" applyAlignment="1">
      <alignment horizontal="left" vertical="center"/>
    </xf>
    <xf numFmtId="0" fontId="1" fillId="0" borderId="0" xfId="0" quotePrefix="1" applyFont="1"/>
    <xf numFmtId="164" fontId="1" fillId="0" borderId="0" xfId="0" applyNumberFormat="1" applyFont="1" applyBorder="1"/>
    <xf numFmtId="0" fontId="3" fillId="0" borderId="0" xfId="0" applyFont="1"/>
    <xf numFmtId="3" fontId="3" fillId="0" borderId="0" xfId="0" applyNumberFormat="1" applyFont="1"/>
    <xf numFmtId="3" fontId="3" fillId="0" borderId="0" xfId="0" applyNumberFormat="1" applyFont="1" applyFill="1" applyBorder="1"/>
    <xf numFmtId="0" fontId="6" fillId="0" borderId="0" xfId="2"/>
    <xf numFmtId="0" fontId="6" fillId="0" borderId="0" xfId="2" applyAlignment="1">
      <alignment horizontal="left" indent="1"/>
    </xf>
    <xf numFmtId="0" fontId="6" fillId="0" borderId="0" xfId="2" applyAlignment="1">
      <alignment horizontal="right"/>
    </xf>
    <xf numFmtId="0" fontId="8" fillId="0" borderId="0" xfId="2" applyFont="1" applyFill="1"/>
    <xf numFmtId="0" fontId="6" fillId="0" borderId="0" xfId="2" applyFill="1"/>
    <xf numFmtId="0" fontId="6" fillId="0" borderId="0" xfId="2" applyFill="1" applyAlignment="1">
      <alignment horizontal="right"/>
    </xf>
    <xf numFmtId="0" fontId="7" fillId="0" borderId="0" xfId="2" applyFont="1" applyFill="1"/>
    <xf numFmtId="0" fontId="6" fillId="0" borderId="0" xfId="2" applyFill="1" applyAlignment="1">
      <alignment horizontal="left" indent="1"/>
    </xf>
    <xf numFmtId="164" fontId="6" fillId="0" borderId="0" xfId="2" applyNumberFormat="1" applyFill="1"/>
    <xf numFmtId="0" fontId="7" fillId="0" borderId="0" xfId="2" applyFont="1" applyFill="1" applyAlignment="1">
      <alignment horizontal="right"/>
    </xf>
    <xf numFmtId="165" fontId="6" fillId="0" borderId="0" xfId="3" applyNumberFormat="1" applyFont="1" applyFill="1"/>
    <xf numFmtId="43" fontId="6" fillId="0" borderId="0" xfId="2" applyNumberFormat="1" applyFill="1"/>
    <xf numFmtId="164" fontId="7" fillId="0" borderId="0" xfId="2" applyNumberFormat="1" applyFont="1" applyFill="1" applyAlignment="1">
      <alignment horizontal="right"/>
    </xf>
    <xf numFmtId="165" fontId="11" fillId="0" borderId="0" xfId="3" applyNumberFormat="1" applyFont="1" applyFill="1"/>
    <xf numFmtId="0" fontId="12" fillId="0" borderId="0" xfId="2" applyFont="1" applyFill="1"/>
    <xf numFmtId="0" fontId="11" fillId="0" borderId="0" xfId="2" applyFont="1" applyFill="1"/>
    <xf numFmtId="0" fontId="11" fillId="0" borderId="0" xfId="2" applyFont="1" applyFill="1" applyAlignment="1">
      <alignment horizontal="right"/>
    </xf>
    <xf numFmtId="43" fontId="11" fillId="0" borderId="0" xfId="2" applyNumberFormat="1" applyFont="1" applyFill="1"/>
    <xf numFmtId="0" fontId="7" fillId="0" borderId="0" xfId="2" applyFont="1" applyFill="1" applyAlignment="1">
      <alignment horizontal="left" indent="1"/>
    </xf>
    <xf numFmtId="0" fontId="6" fillId="0" borderId="0" xfId="2" applyFont="1" applyFill="1"/>
    <xf numFmtId="0" fontId="13" fillId="0" borderId="0" xfId="2" applyFont="1"/>
    <xf numFmtId="0" fontId="13" fillId="0" borderId="0" xfId="2" applyFont="1" applyFill="1"/>
    <xf numFmtId="0" fontId="9" fillId="0" borderId="0" xfId="4" applyFill="1" applyAlignment="1" applyProtection="1"/>
    <xf numFmtId="0" fontId="9" fillId="0" borderId="0" xfId="4" applyAlignment="1" applyProtection="1">
      <alignment horizontal="right"/>
    </xf>
    <xf numFmtId="1" fontId="11" fillId="0" borderId="0" xfId="3" applyNumberFormat="1" applyFont="1" applyFill="1"/>
    <xf numFmtId="1" fontId="6" fillId="0" borderId="0" xfId="3" applyNumberFormat="1" applyFont="1" applyFill="1"/>
    <xf numFmtId="0" fontId="16" fillId="0" borderId="0" xfId="2" applyFont="1" applyFill="1"/>
    <xf numFmtId="0" fontId="3" fillId="0" borderId="0" xfId="0" applyFont="1" applyBorder="1" applyAlignment="1">
      <alignment horizontal="left" vertical="center"/>
    </xf>
    <xf numFmtId="0" fontId="10" fillId="0" borderId="0" xfId="2" applyFont="1" applyFill="1" applyBorder="1" applyAlignment="1">
      <alignment horizontal="left" vertical="top" wrapText="1"/>
    </xf>
    <xf numFmtId="0" fontId="10" fillId="0" borderId="0" xfId="2" applyFont="1" applyFill="1" applyAlignment="1">
      <alignment horizontal="left" vertical="top" wrapText="1"/>
    </xf>
  </cellXfs>
  <cellStyles count="154">
    <cellStyle name="Besuchter Hyperlink" xfId="11" builtinId="9" hidden="1"/>
    <cellStyle name="Besuchter Hyperlink" xfId="12" builtinId="9" hidden="1"/>
    <cellStyle name="Besuchter Hyperlink" xfId="13" builtinId="9" hidden="1"/>
    <cellStyle name="Besuchter Hyperlink" xfId="14" builtinId="9" hidden="1"/>
    <cellStyle name="Besuchter Hyperlink" xfId="15" builtinId="9" hidden="1"/>
    <cellStyle name="Besuchter Hyperlink" xfId="16" builtinId="9" hidden="1"/>
    <cellStyle name="Besuchter Hyperlink" xfId="17"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Besuchter Hyperlink" xfId="23" builtinId="9" hidden="1"/>
    <cellStyle name="Besuchter Hyperlink" xfId="24" builtinId="9" hidden="1"/>
    <cellStyle name="Besuchter Hyperlink" xfId="25" builtinId="9" hidden="1"/>
    <cellStyle name="Besuchter Hyperlink" xfId="26" builtinId="9" hidden="1"/>
    <cellStyle name="Besuchter Hyperlink" xfId="27" builtinId="9" hidden="1"/>
    <cellStyle name="Besuchter Hyperlink" xfId="28" builtinId="9" hidden="1"/>
    <cellStyle name="Besuchter Hyperlink" xfId="29" builtinId="9" hidden="1"/>
    <cellStyle name="Besuchter Hyperlink" xfId="30" builtinId="9" hidden="1"/>
    <cellStyle name="Besuchter Hyperlink" xfId="31" builtinId="9" hidden="1"/>
    <cellStyle name="Besuchter Hyperlink" xfId="32" builtinId="9" hidden="1"/>
    <cellStyle name="Besuchter Hyperlink" xfId="33" builtinId="9" hidden="1"/>
    <cellStyle name="Besuchter Hyperlink" xfId="34" builtinId="9" hidden="1"/>
    <cellStyle name="Besuchter Hyperlink" xfId="35" builtinId="9" hidden="1"/>
    <cellStyle name="Besuchter Hyperlink" xfId="36" builtinId="9" hidden="1"/>
    <cellStyle name="Besuchter Hyperlink" xfId="37" builtinId="9" hidden="1"/>
    <cellStyle name="Besuchter Hyperlink" xfId="38" builtinId="9" hidden="1"/>
    <cellStyle name="Besuchter Hyperlink" xfId="39" builtinId="9" hidden="1"/>
    <cellStyle name="Besuchter Hyperlink" xfId="40" builtinId="9" hidden="1"/>
    <cellStyle name="Besuchter Hyperlink" xfId="41" builtinId="9" hidden="1"/>
    <cellStyle name="Besuchter Hyperlink" xfId="42" builtinId="9" hidden="1"/>
    <cellStyle name="Besuchter Hyperlink" xfId="43" builtinId="9" hidden="1"/>
    <cellStyle name="Besuchter Hyperlink" xfId="44" builtinId="9" hidden="1"/>
    <cellStyle name="Besuchter Hyperlink" xfId="45" builtinId="9" hidden="1"/>
    <cellStyle name="Besuchter Hyperlink" xfId="46" builtinId="9" hidden="1"/>
    <cellStyle name="Besuchter Hyperlink" xfId="47" builtinId="9" hidden="1"/>
    <cellStyle name="Besuchter Hyperlink" xfId="48" builtinId="9" hidden="1"/>
    <cellStyle name="Besuchter Hyperlink" xfId="49" builtinId="9" hidden="1"/>
    <cellStyle name="Besuchter Hyperlink" xfId="50" builtinId="9" hidden="1"/>
    <cellStyle name="Besuchter Hyperlink" xfId="51" builtinId="9" hidden="1"/>
    <cellStyle name="Besuchter Hyperlink" xfId="52" builtinId="9" hidden="1"/>
    <cellStyle name="Besuchter Hyperlink" xfId="53" builtinId="9" hidden="1"/>
    <cellStyle name="Besuchter Hyperlink" xfId="54" builtinId="9" hidden="1"/>
    <cellStyle name="Besuchter Hyperlink" xfId="55" builtinId="9" hidden="1"/>
    <cellStyle name="Besuchter Hyperlink" xfId="56" builtinId="9" hidden="1"/>
    <cellStyle name="Besuchter Hyperlink" xfId="57" builtinId="9" hidden="1"/>
    <cellStyle name="Besuchter Hyperlink" xfId="58" builtinId="9" hidden="1"/>
    <cellStyle name="Besuchter Hyperlink" xfId="59" builtinId="9" hidden="1"/>
    <cellStyle name="Besuchter Hyperlink" xfId="60" builtinId="9" hidden="1"/>
    <cellStyle name="Besuchter Hyperlink" xfId="61" builtinId="9" hidden="1"/>
    <cellStyle name="Besuchter Hyperlink" xfId="65" builtinId="9" hidden="1"/>
    <cellStyle name="Besuchter Hyperlink" xfId="66" builtinId="9" hidden="1"/>
    <cellStyle name="Besuchter Hyperlink" xfId="67"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Besuchter Hyperlink" xfId="75" builtinId="9" hidden="1"/>
    <cellStyle name="Besuchter Hyperlink" xfId="76" builtinId="9" hidden="1"/>
    <cellStyle name="Besuchter Hyperlink" xfId="77" builtinId="9" hidden="1"/>
    <cellStyle name="Besuchter Hyperlink" xfId="78" builtinId="9" hidden="1"/>
    <cellStyle name="Besuchter Hyperlink" xfId="79" builtinId="9" hidden="1"/>
    <cellStyle name="Besuchter Hyperlink" xfId="80" builtinId="9" hidden="1"/>
    <cellStyle name="Besuchter Hyperlink" xfId="81" builtinId="9" hidden="1"/>
    <cellStyle name="Besuchter Hyperlink" xfId="82" builtinId="9" hidden="1"/>
    <cellStyle name="Besuchter Hyperlink" xfId="83" builtinId="9" hidden="1"/>
    <cellStyle name="Besuchter Hyperlink" xfId="84" builtinId="9" hidden="1"/>
    <cellStyle name="Besuchter Hyperlink" xfId="85" builtinId="9" hidden="1"/>
    <cellStyle name="Besuchter Hyperlink" xfId="86" builtinId="9" hidden="1"/>
    <cellStyle name="Besuchter Hyperlink" xfId="87" builtinId="9" hidden="1"/>
    <cellStyle name="Besuchter Hyperlink" xfId="88" builtinId="9" hidden="1"/>
    <cellStyle name="Besuchter Hyperlink" xfId="89" builtinId="9" hidden="1"/>
    <cellStyle name="Besuchter Hyperlink" xfId="90" builtinId="9" hidden="1"/>
    <cellStyle name="Besuchter Hyperlink" xfId="91" builtinId="9" hidden="1"/>
    <cellStyle name="Besuchter Hyperlink" xfId="92" builtinId="9" hidden="1"/>
    <cellStyle name="Besuchter Hyperlink" xfId="93" builtinId="9" hidden="1"/>
    <cellStyle name="Besuchter Hyperlink" xfId="94" builtinId="9" hidden="1"/>
    <cellStyle name="Besuchter Hyperlink" xfId="95" builtinId="9" hidden="1"/>
    <cellStyle name="Besuchter Hyperlink" xfId="96" builtinId="9" hidden="1"/>
    <cellStyle name="Besuchter Hyperlink" xfId="97" builtinId="9" hidden="1"/>
    <cellStyle name="Besuchter Hyperlink" xfId="98" builtinId="9" hidden="1"/>
    <cellStyle name="Besuchter Hyperlink" xfId="99" builtinId="9" hidden="1"/>
    <cellStyle name="Besuchter Hyperlink" xfId="100" builtinId="9" hidden="1"/>
    <cellStyle name="Besuchter Hyperlink" xfId="101" builtinId="9" hidden="1"/>
    <cellStyle name="Besuchter Hyperlink" xfId="102" builtinId="9" hidden="1"/>
    <cellStyle name="Besuchter Hyperlink" xfId="103" builtinId="9" hidden="1"/>
    <cellStyle name="Besuchter Hyperlink" xfId="104" builtinId="9" hidden="1"/>
    <cellStyle name="Besuchter Hyperlink" xfId="105" builtinId="9" hidden="1"/>
    <cellStyle name="Besuchter Hyperlink" xfId="106" builtinId="9" hidden="1"/>
    <cellStyle name="Besuchter Hyperlink" xfId="107" builtinId="9" hidden="1"/>
    <cellStyle name="Besuchter Hyperlink" xfId="108" builtinId="9" hidden="1"/>
    <cellStyle name="Besuchter Hyperlink" xfId="109" builtinId="9" hidden="1"/>
    <cellStyle name="Besuchter Hyperlink" xfId="110" builtinId="9" hidden="1"/>
    <cellStyle name="Besuchter Hyperlink" xfId="111" builtinId="9" hidden="1"/>
    <cellStyle name="Besuchter Hyperlink" xfId="112" builtinId="9" hidden="1"/>
    <cellStyle name="Besuchter Hyperlink" xfId="113" builtinId="9" hidden="1"/>
    <cellStyle name="Besuchter Hyperlink" xfId="114" builtinId="9" hidden="1"/>
    <cellStyle name="Besuchter Hyperlink" xfId="115" builtinId="9" hidden="1"/>
    <cellStyle name="Besuchter Hyperlink" xfId="116" builtinId="9" hidden="1"/>
    <cellStyle name="Besuchter Hyperlink" xfId="117" builtinId="9" hidden="1"/>
    <cellStyle name="Besuchter Hyperlink" xfId="118" builtinId="9" hidden="1"/>
    <cellStyle name="Besuchter Hyperlink" xfId="119" builtinId="9" hidden="1"/>
    <cellStyle name="Besuchter Hyperlink" xfId="120" builtinId="9" hidden="1"/>
    <cellStyle name="Besuchter Hyperlink" xfId="121" builtinId="9" hidden="1"/>
    <cellStyle name="Besuchter Hyperlink" xfId="122" builtinId="9" hidden="1"/>
    <cellStyle name="Besuchter Hyperlink" xfId="123" builtinId="9" hidden="1"/>
    <cellStyle name="Besuchter Hyperlink" xfId="124" builtinId="9" hidden="1"/>
    <cellStyle name="Besuchter Hyperlink" xfId="125" builtinId="9" hidden="1"/>
    <cellStyle name="Besuchter Hyperlink" xfId="126" builtinId="9" hidden="1"/>
    <cellStyle name="Besuchter Hyperlink" xfId="127" builtinId="9" hidden="1"/>
    <cellStyle name="Besuchter Hyperlink" xfId="128" builtinId="9" hidden="1"/>
    <cellStyle name="Besuchter Hyperlink" xfId="129" builtinId="9" hidden="1"/>
    <cellStyle name="Besuchter Hyperlink" xfId="130" builtinId="9" hidden="1"/>
    <cellStyle name="Besuchter Hyperlink" xfId="131" builtinId="9" hidden="1"/>
    <cellStyle name="Besuchter Hyperlink" xfId="132" builtinId="9" hidden="1"/>
    <cellStyle name="Besuchter Hyperlink" xfId="133" builtinId="9" hidden="1"/>
    <cellStyle name="Besuchter Hyperlink" xfId="134" builtinId="9" hidden="1"/>
    <cellStyle name="Besuchter Hyperlink" xfId="135" builtinId="9" hidden="1"/>
    <cellStyle name="Besuchter Hyperlink" xfId="136" builtinId="9" hidden="1"/>
    <cellStyle name="Besuchter Hyperlink" xfId="137" builtinId="9" hidden="1"/>
    <cellStyle name="Besuchter Hyperlink" xfId="138" builtinId="9" hidden="1"/>
    <cellStyle name="Besuchter Hyperlink" xfId="139" builtinId="9" hidden="1"/>
    <cellStyle name="Besuchter Hyperlink" xfId="140" builtinId="9" hidden="1"/>
    <cellStyle name="Besuchter Hyperlink" xfId="141" builtinId="9" hidden="1"/>
    <cellStyle name="Besuchter Hyperlink" xfId="142" builtinId="9" hidden="1"/>
    <cellStyle name="Besuchter Hyperlink" xfId="143" builtinId="9" hidden="1"/>
    <cellStyle name="Besuchter Hyperlink" xfId="144" builtinId="9" hidden="1"/>
    <cellStyle name="Besuchter Hyperlink" xfId="145" builtinId="9" hidden="1"/>
    <cellStyle name="Besuchter Hyperlink" xfId="146" builtinId="9" hidden="1"/>
    <cellStyle name="Besuchter Hyperlink" xfId="147" builtinId="9" hidden="1"/>
    <cellStyle name="Besuchter Hyperlink" xfId="148" builtinId="9" hidden="1"/>
    <cellStyle name="Besuchter Hyperlink" xfId="149" builtinId="9" hidden="1"/>
    <cellStyle name="Besuchter Hyperlink" xfId="150" builtinId="9" hidden="1"/>
    <cellStyle name="Besuchter Hyperlink" xfId="151" builtinId="9" hidden="1"/>
    <cellStyle name="Besuchter Hyperlink" xfId="152" builtinId="9" hidden="1"/>
    <cellStyle name="Besuchter Hyperlink" xfId="153" builtinId="9" hidden="1"/>
    <cellStyle name="Hyperlink 2" xfId="4" xr:uid="{00000000-0005-0000-0000-00008D000000}"/>
    <cellStyle name="Komma 2" xfId="3" xr:uid="{00000000-0005-0000-0000-00008E000000}"/>
    <cellStyle name="Link" xfId="1" builtinId="8"/>
    <cellStyle name="Normal 2" xfId="8" xr:uid="{00000000-0005-0000-0000-00008F000000}"/>
    <cellStyle name="Prozent 2" xfId="5" xr:uid="{00000000-0005-0000-0000-000090000000}"/>
    <cellStyle name="Standard" xfId="0" builtinId="0"/>
    <cellStyle name="Standard 2" xfId="6" xr:uid="{00000000-0005-0000-0000-000092000000}"/>
    <cellStyle name="Standard 2 2" xfId="62" xr:uid="{00000000-0005-0000-0000-000093000000}"/>
    <cellStyle name="Standard 3" xfId="7" xr:uid="{00000000-0005-0000-0000-000094000000}"/>
    <cellStyle name="Standard 4" xfId="9" xr:uid="{00000000-0005-0000-0000-000095000000}"/>
    <cellStyle name="Standard 5" xfId="64" xr:uid="{00000000-0005-0000-0000-000096000000}"/>
    <cellStyle name="Standard 6" xfId="10" xr:uid="{00000000-0005-0000-0000-000097000000}"/>
    <cellStyle name="Standard 7" xfId="63" xr:uid="{00000000-0005-0000-0000-000098000000}"/>
    <cellStyle name="Standard 8" xfId="2" xr:uid="{00000000-0005-0000-0000-000099000000}"/>
  </cellStyles>
  <dxfs count="0"/>
  <tableStyles count="0" defaultTableStyle="TableStyleMedium9" defaultPivotStyle="PivotStyleLight16"/>
  <colors>
    <mruColors>
      <color rgb="FF0DFF7A"/>
      <color rgb="FFFF99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'Konzernbereiche 2016'!$C$4</c:f>
          <c:strCache>
            <c:ptCount val="1"/>
            <c:pt idx="0">
              <c:v>Schweizerische Post, Konzernbereiche  2016</c:v>
            </c:pt>
          </c:strCache>
        </c:strRef>
      </c:tx>
      <c:overlay val="0"/>
    </c:title>
    <c:autoTitleDeleted val="0"/>
    <c:plotArea>
      <c:layout>
        <c:manualLayout>
          <c:layoutTarget val="inner"/>
          <c:xMode val="edge"/>
          <c:yMode val="edge"/>
          <c:x val="0.14644833574607838"/>
          <c:y val="8.8199217719095765E-2"/>
          <c:w val="0.80900917203232359"/>
          <c:h val="0.65972813178242662"/>
        </c:manualLayout>
      </c:layout>
      <c:areaChart>
        <c:grouping val="stacked"/>
        <c:varyColors val="0"/>
        <c:ser>
          <c:idx val="0"/>
          <c:order val="0"/>
          <c:tx>
            <c:strRef>
              <c:f>'Konzernbereiche 2016'!$I$4</c:f>
              <c:strCache>
                <c:ptCount val="1"/>
                <c:pt idx="0">
                  <c:v>transparent</c:v>
                </c:pt>
              </c:strCache>
            </c:strRef>
          </c:tx>
          <c:spPr>
            <a:no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2016'!$I$5:$I$27</c:f>
              <c:numCache>
                <c:formatCode>#,##0</c:formatCode>
                <c:ptCount val="23"/>
                <c:pt idx="0">
                  <c:v>0</c:v>
                </c:pt>
                <c:pt idx="1">
                  <c:v>0</c:v>
                </c:pt>
                <c:pt idx="2">
                  <c:v>317</c:v>
                </c:pt>
                <c:pt idx="3">
                  <c:v>317</c:v>
                </c:pt>
                <c:pt idx="4">
                  <c:v>317</c:v>
                </c:pt>
                <c:pt idx="5">
                  <c:v>317</c:v>
                </c:pt>
                <c:pt idx="6">
                  <c:v>337</c:v>
                </c:pt>
                <c:pt idx="7">
                  <c:v>337</c:v>
                </c:pt>
                <c:pt idx="8">
                  <c:v>144</c:v>
                </c:pt>
                <c:pt idx="9">
                  <c:v>144</c:v>
                </c:pt>
                <c:pt idx="10">
                  <c:v>261</c:v>
                </c:pt>
                <c:pt idx="11">
                  <c:v>261</c:v>
                </c:pt>
                <c:pt idx="12">
                  <c:v>803</c:v>
                </c:pt>
                <c:pt idx="13">
                  <c:v>803</c:v>
                </c:pt>
                <c:pt idx="14">
                  <c:v>839</c:v>
                </c:pt>
                <c:pt idx="15">
                  <c:v>839</c:v>
                </c:pt>
                <c:pt idx="16">
                  <c:v>704</c:v>
                </c:pt>
                <c:pt idx="17">
                  <c:v>704</c:v>
                </c:pt>
                <c:pt idx="18">
                  <c:v>704</c:v>
                </c:pt>
                <c:pt idx="19">
                  <c:v>704</c:v>
                </c:pt>
                <c:pt idx="20">
                  <c:v>704</c:v>
                </c:pt>
                <c:pt idx="21">
                  <c:v>704</c:v>
                </c:pt>
                <c:pt idx="22">
                  <c:v>704</c:v>
                </c:pt>
              </c:numCache>
            </c:numRef>
          </c:val>
          <c:extLst>
            <c:ext xmlns:c16="http://schemas.microsoft.com/office/drawing/2014/chart" uri="{C3380CC4-5D6E-409C-BE32-E72D297353CC}">
              <c16:uniqueId val="{00000000-FCF2-411F-B0A3-117EDDB81AF6}"/>
            </c:ext>
          </c:extLst>
        </c:ser>
        <c:ser>
          <c:idx val="1"/>
          <c:order val="1"/>
          <c:tx>
            <c:strRef>
              <c:f>'Konzernbereiche 2016'!$J$4</c:f>
              <c:strCache>
                <c:ptCount val="1"/>
                <c:pt idx="0">
                  <c:v>Postmail</c:v>
                </c:pt>
              </c:strCache>
            </c:strRef>
          </c:tx>
          <c:spPr>
            <a:solidFill>
              <a:schemeClr val="accent1"/>
            </a:solid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2016'!$J$5:$J$27</c:f>
              <c:numCache>
                <c:formatCode>#,##0</c:formatCode>
                <c:ptCount val="23"/>
                <c:pt idx="0">
                  <c:v>317</c:v>
                </c:pt>
                <c:pt idx="1">
                  <c:v>317</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1-FCF2-411F-B0A3-117EDDB81AF6}"/>
            </c:ext>
          </c:extLst>
        </c:ser>
        <c:ser>
          <c:idx val="2"/>
          <c:order val="2"/>
          <c:tx>
            <c:strRef>
              <c:f>'Konzernbereiche 2016'!$K$4</c:f>
              <c:strCache>
                <c:ptCount val="1"/>
                <c:pt idx="0">
                  <c:v>Swiss Post International</c:v>
                </c:pt>
              </c:strCache>
            </c:strRef>
          </c:tx>
          <c:spPr>
            <a:solidFill>
              <a:schemeClr val="accent5"/>
            </a:solid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2016'!$K$5:$K$27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2-FCF2-411F-B0A3-117EDDB81AF6}"/>
            </c:ext>
          </c:extLst>
        </c:ser>
        <c:ser>
          <c:idx val="3"/>
          <c:order val="3"/>
          <c:tx>
            <c:strRef>
              <c:f>'Konzernbereiche 2016'!$L$4</c:f>
              <c:strCache>
                <c:ptCount val="1"/>
                <c:pt idx="0">
                  <c:v>Swiss Post Solutions</c:v>
                </c:pt>
              </c:strCache>
            </c:strRef>
          </c:tx>
          <c:spPr>
            <a:solidFill>
              <a:srgbClr val="FF5050"/>
            </a:solid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2016'!$L$5:$L$27</c:f>
              <c:numCache>
                <c:formatCode>#,##0</c:formatCode>
                <c:ptCount val="23"/>
                <c:pt idx="0">
                  <c:v>0</c:v>
                </c:pt>
                <c:pt idx="1">
                  <c:v>0</c:v>
                </c:pt>
                <c:pt idx="2">
                  <c:v>0</c:v>
                </c:pt>
                <c:pt idx="3">
                  <c:v>0</c:v>
                </c:pt>
                <c:pt idx="4">
                  <c:v>20</c:v>
                </c:pt>
                <c:pt idx="5">
                  <c:v>20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FCF2-411F-B0A3-117EDDB81AF6}"/>
            </c:ext>
          </c:extLst>
        </c:ser>
        <c:ser>
          <c:idx val="4"/>
          <c:order val="4"/>
          <c:tx>
            <c:strRef>
              <c:f>'Konzernbereiche 2016'!$M$4</c:f>
              <c:strCache>
                <c:ptCount val="1"/>
                <c:pt idx="0">
                  <c:v>Poststellen und Verkauf</c:v>
                </c:pt>
              </c:strCache>
            </c:strRef>
          </c:tx>
          <c:spPr>
            <a:solidFill>
              <a:srgbClr val="FF9966"/>
            </a:solid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2016'!$M$5:$M$27</c:f>
              <c:numCache>
                <c:formatCode>#,##0</c:formatCode>
                <c:ptCount val="23"/>
                <c:pt idx="0">
                  <c:v>0</c:v>
                </c:pt>
                <c:pt idx="1">
                  <c:v>0</c:v>
                </c:pt>
                <c:pt idx="2">
                  <c:v>0</c:v>
                </c:pt>
                <c:pt idx="3">
                  <c:v>0</c:v>
                </c:pt>
                <c:pt idx="4">
                  <c:v>0</c:v>
                </c:pt>
                <c:pt idx="5">
                  <c:v>0</c:v>
                </c:pt>
                <c:pt idx="6">
                  <c:v>-193</c:v>
                </c:pt>
                <c:pt idx="7">
                  <c:v>-193</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4-FCF2-411F-B0A3-117EDDB81AF6}"/>
            </c:ext>
          </c:extLst>
        </c:ser>
        <c:ser>
          <c:idx val="5"/>
          <c:order val="5"/>
          <c:tx>
            <c:strRef>
              <c:f>'Konzernbereiche 2016'!$N$4</c:f>
              <c:strCache>
                <c:ptCount val="1"/>
                <c:pt idx="0">
                  <c:v>PostLogistics</c:v>
                </c:pt>
              </c:strCache>
            </c:strRef>
          </c:tx>
          <c:spPr>
            <a:solidFill>
              <a:schemeClr val="accent3">
                <a:lumMod val="75000"/>
              </a:schemeClr>
            </a:solid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2016'!$N$5:$N$27</c:f>
              <c:numCache>
                <c:formatCode>#,##0</c:formatCode>
                <c:ptCount val="23"/>
                <c:pt idx="0">
                  <c:v>0</c:v>
                </c:pt>
                <c:pt idx="1">
                  <c:v>0</c:v>
                </c:pt>
                <c:pt idx="2">
                  <c:v>0</c:v>
                </c:pt>
                <c:pt idx="3">
                  <c:v>0</c:v>
                </c:pt>
                <c:pt idx="4">
                  <c:v>0</c:v>
                </c:pt>
                <c:pt idx="5">
                  <c:v>0</c:v>
                </c:pt>
                <c:pt idx="6">
                  <c:v>0</c:v>
                </c:pt>
                <c:pt idx="7">
                  <c:v>0</c:v>
                </c:pt>
                <c:pt idx="8">
                  <c:v>117</c:v>
                </c:pt>
                <c:pt idx="9">
                  <c:v>117</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5-FCF2-411F-B0A3-117EDDB81AF6}"/>
            </c:ext>
          </c:extLst>
        </c:ser>
        <c:ser>
          <c:idx val="6"/>
          <c:order val="6"/>
          <c:tx>
            <c:strRef>
              <c:f>'Konzernbereiche 2016'!$O$4</c:f>
              <c:strCache>
                <c:ptCount val="1"/>
                <c:pt idx="0">
                  <c:v>PostFinance</c:v>
                </c:pt>
              </c:strCache>
            </c:strRef>
          </c:tx>
          <c:spPr>
            <a:solidFill>
              <a:schemeClr val="accent2">
                <a:lumMod val="60000"/>
                <a:lumOff val="40000"/>
              </a:schemeClr>
            </a:solid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2016'!$O$5:$O$27</c:f>
              <c:numCache>
                <c:formatCode>#,##0</c:formatCode>
                <c:ptCount val="23"/>
                <c:pt idx="0">
                  <c:v>0</c:v>
                </c:pt>
                <c:pt idx="1">
                  <c:v>0</c:v>
                </c:pt>
                <c:pt idx="2">
                  <c:v>0</c:v>
                </c:pt>
                <c:pt idx="3">
                  <c:v>0</c:v>
                </c:pt>
                <c:pt idx="4">
                  <c:v>0</c:v>
                </c:pt>
                <c:pt idx="5">
                  <c:v>0</c:v>
                </c:pt>
                <c:pt idx="6">
                  <c:v>0</c:v>
                </c:pt>
                <c:pt idx="7">
                  <c:v>0</c:v>
                </c:pt>
                <c:pt idx="8">
                  <c:v>0</c:v>
                </c:pt>
                <c:pt idx="9">
                  <c:v>0</c:v>
                </c:pt>
                <c:pt idx="10">
                  <c:v>542</c:v>
                </c:pt>
                <c:pt idx="11">
                  <c:v>542</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6-FCF2-411F-B0A3-117EDDB81AF6}"/>
            </c:ext>
          </c:extLst>
        </c:ser>
        <c:ser>
          <c:idx val="7"/>
          <c:order val="7"/>
          <c:tx>
            <c:strRef>
              <c:f>'Konzernbereiche 2016'!$P$4</c:f>
              <c:strCache>
                <c:ptCount val="1"/>
                <c:pt idx="0">
                  <c:v>PostAuto</c:v>
                </c:pt>
              </c:strCache>
            </c:strRef>
          </c:tx>
          <c:spPr>
            <a:solidFill>
              <a:schemeClr val="tx2">
                <a:lumMod val="60000"/>
                <a:lumOff val="40000"/>
              </a:schemeClr>
            </a:solid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2016'!$P$5:$P$27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36</c:v>
                </c:pt>
                <c:pt idx="13">
                  <c:v>36</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FCF2-411F-B0A3-117EDDB81AF6}"/>
            </c:ext>
          </c:extLst>
        </c:ser>
        <c:ser>
          <c:idx val="8"/>
          <c:order val="8"/>
          <c:tx>
            <c:strRef>
              <c:f>'Konzernbereiche 2016'!$Q$4</c:f>
              <c:strCache>
                <c:ptCount val="1"/>
                <c:pt idx="0">
                  <c:v>Übrige</c:v>
                </c:pt>
              </c:strCache>
            </c:strRef>
          </c:tx>
          <c:spPr>
            <a:solidFill>
              <a:schemeClr val="accent4">
                <a:lumMod val="60000"/>
                <a:lumOff val="40000"/>
              </a:schemeClr>
            </a:solid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2016'!$Q$5:$Q$27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-135</c:v>
                </c:pt>
                <c:pt idx="15">
                  <c:v>-135</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8-FCF2-411F-B0A3-117EDDB81AF6}"/>
            </c:ext>
          </c:extLst>
        </c:ser>
        <c:ser>
          <c:idx val="11"/>
          <c:order val="9"/>
          <c:tx>
            <c:strRef>
              <c:f>'Konzernbereiche 2016'!$T$4</c:f>
              <c:strCache>
                <c:ptCount val="1"/>
                <c:pt idx="0">
                  <c:v>Border right &amp; top</c:v>
                </c:pt>
              </c:strCache>
            </c:strRef>
          </c:tx>
          <c:spPr>
            <a:noFill/>
          </c:spPr>
          <c:cat>
            <c:numRef>
              <c:f>'Konzernbereiche 2016'!$H$5:$H$27</c:f>
              <c:numCache>
                <c:formatCode>#,##0</c:formatCode>
                <c:ptCount val="23"/>
                <c:pt idx="0">
                  <c:v>0</c:v>
                </c:pt>
                <c:pt idx="1">
                  <c:v>2906</c:v>
                </c:pt>
                <c:pt idx="2">
                  <c:v>2906</c:v>
                </c:pt>
                <c:pt idx="3">
                  <c:v>2906</c:v>
                </c:pt>
                <c:pt idx="4">
                  <c:v>2906</c:v>
                </c:pt>
                <c:pt idx="5">
                  <c:v>3464</c:v>
                </c:pt>
                <c:pt idx="6">
                  <c:v>3464</c:v>
                </c:pt>
                <c:pt idx="7">
                  <c:v>4660</c:v>
                </c:pt>
                <c:pt idx="8">
                  <c:v>4660</c:v>
                </c:pt>
                <c:pt idx="9">
                  <c:v>6232</c:v>
                </c:pt>
                <c:pt idx="10">
                  <c:v>6232</c:v>
                </c:pt>
                <c:pt idx="11">
                  <c:v>8387</c:v>
                </c:pt>
                <c:pt idx="12">
                  <c:v>8387</c:v>
                </c:pt>
                <c:pt idx="13">
                  <c:v>9310</c:v>
                </c:pt>
                <c:pt idx="14">
                  <c:v>9310</c:v>
                </c:pt>
                <c:pt idx="15">
                  <c:v>10229</c:v>
                </c:pt>
                <c:pt idx="16">
                  <c:v>10229</c:v>
                </c:pt>
                <c:pt idx="17">
                  <c:v>10229</c:v>
                </c:pt>
                <c:pt idx="18">
                  <c:v>10229</c:v>
                </c:pt>
                <c:pt idx="19">
                  <c:v>10229</c:v>
                </c:pt>
                <c:pt idx="20">
                  <c:v>10229</c:v>
                </c:pt>
                <c:pt idx="21">
                  <c:v>10234</c:v>
                </c:pt>
                <c:pt idx="22">
                  <c:v>10234</c:v>
                </c:pt>
              </c:numCache>
            </c:numRef>
          </c:cat>
          <c:val>
            <c:numRef>
              <c:f>'Konzernbereiche 2016'!$T$5:$T$27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9-FCF2-411F-B0A3-117EDDB81AF6}"/>
            </c:ext>
          </c:extLst>
        </c:ser>
        <c:dLbls>
          <c:showLegendKey val="0"/>
          <c:showVal val="0"/>
          <c:showCatName val="0"/>
          <c:showSerName val="0"/>
          <c:showPercent val="0"/>
          <c:showBubbleSize val="0"/>
        </c:dLbls>
        <c:axId val="97574272"/>
        <c:axId val="97572352"/>
      </c:areaChart>
      <c:scatterChart>
        <c:scatterStyle val="lineMarker"/>
        <c:varyColors val="0"/>
        <c:ser>
          <c:idx val="13"/>
          <c:order val="10"/>
          <c:tx>
            <c:v>Vektorprofil</c:v>
          </c:tx>
          <c:spPr>
            <a:ln>
              <a:solidFill>
                <a:schemeClr val="tx1"/>
              </a:solidFill>
              <a:tailEnd type="arrow"/>
            </a:ln>
          </c:spPr>
          <c:marker>
            <c:symbol val="none"/>
          </c:marker>
          <c:xVal>
            <c:numRef>
              <c:f>'Konzernbereiche 2016'!$Z$6:$Z$16</c:f>
              <c:numCache>
                <c:formatCode>#,##0</c:formatCode>
                <c:ptCount val="11"/>
                <c:pt idx="0">
                  <c:v>0</c:v>
                </c:pt>
                <c:pt idx="1">
                  <c:v>2906</c:v>
                </c:pt>
                <c:pt idx="2">
                  <c:v>2906</c:v>
                </c:pt>
                <c:pt idx="3">
                  <c:v>3464</c:v>
                </c:pt>
                <c:pt idx="4">
                  <c:v>4660</c:v>
                </c:pt>
                <c:pt idx="5">
                  <c:v>6232</c:v>
                </c:pt>
                <c:pt idx="6">
                  <c:v>8387</c:v>
                </c:pt>
                <c:pt idx="7">
                  <c:v>9310</c:v>
                </c:pt>
                <c:pt idx="8">
                  <c:v>10229</c:v>
                </c:pt>
                <c:pt idx="9">
                  <c:v>10229</c:v>
                </c:pt>
                <c:pt idx="10">
                  <c:v>10229</c:v>
                </c:pt>
              </c:numCache>
            </c:numRef>
          </c:xVal>
          <c:yVal>
            <c:numRef>
              <c:f>'Konzernbereiche 2016'!$AB$6:$AB$16</c:f>
              <c:numCache>
                <c:formatCode>#,##0</c:formatCode>
                <c:ptCount val="11"/>
                <c:pt idx="0">
                  <c:v>0</c:v>
                </c:pt>
                <c:pt idx="1">
                  <c:v>317</c:v>
                </c:pt>
                <c:pt idx="2">
                  <c:v>317</c:v>
                </c:pt>
                <c:pt idx="3">
                  <c:v>337</c:v>
                </c:pt>
                <c:pt idx="4">
                  <c:v>144</c:v>
                </c:pt>
                <c:pt idx="5">
                  <c:v>261</c:v>
                </c:pt>
                <c:pt idx="6">
                  <c:v>803</c:v>
                </c:pt>
                <c:pt idx="7">
                  <c:v>839</c:v>
                </c:pt>
                <c:pt idx="8">
                  <c:v>704</c:v>
                </c:pt>
                <c:pt idx="9">
                  <c:v>704</c:v>
                </c:pt>
                <c:pt idx="10">
                  <c:v>704</c:v>
                </c:pt>
              </c:numCache>
            </c:numRef>
          </c:yVal>
          <c:smooth val="0"/>
          <c:extLst>
            <c:ext xmlns:c16="http://schemas.microsoft.com/office/drawing/2014/chart" uri="{C3380CC4-5D6E-409C-BE32-E72D297353CC}">
              <c16:uniqueId val="{0000000A-FCF2-411F-B0A3-117EDDB81AF6}"/>
            </c:ext>
          </c:extLst>
        </c:ser>
        <c:ser>
          <c:idx val="9"/>
          <c:order val="11"/>
          <c:tx>
            <c:v>v1</c:v>
          </c:tx>
          <c:spPr>
            <a:ln w="25400">
              <a:solidFill>
                <a:schemeClr val="tx1"/>
              </a:solidFill>
              <a:tailEnd type="arrow" w="med" len="med"/>
            </a:ln>
          </c:spPr>
          <c:marker>
            <c:symbol val="none"/>
          </c:marker>
          <c:dPt>
            <c:idx val="1"/>
            <c:bubble3D val="0"/>
            <c:spPr>
              <a:ln w="25400">
                <a:solidFill>
                  <a:schemeClr val="tx1"/>
                </a:solidFill>
                <a:headEnd type="none" w="med" len="med"/>
                <a:tailEnd type="arrow" w="med" len="med"/>
              </a:ln>
            </c:spPr>
            <c:extLst>
              <c:ext xmlns:c16="http://schemas.microsoft.com/office/drawing/2014/chart" uri="{C3380CC4-5D6E-409C-BE32-E72D297353CC}">
                <c16:uniqueId val="{0000000C-FCF2-411F-B0A3-117EDDB81AF6}"/>
              </c:ext>
            </c:extLst>
          </c:dPt>
          <c:xVal>
            <c:numRef>
              <c:f>'Konzernbereiche 2016'!$Z$6:$AA$6</c:f>
              <c:numCache>
                <c:formatCode>#,##0</c:formatCode>
                <c:ptCount val="2"/>
                <c:pt idx="0">
                  <c:v>0</c:v>
                </c:pt>
                <c:pt idx="1">
                  <c:v>2906</c:v>
                </c:pt>
              </c:numCache>
            </c:numRef>
          </c:xVal>
          <c:yVal>
            <c:numRef>
              <c:f>'Konzernbereiche 2016'!$AB$6:$AC$6</c:f>
              <c:numCache>
                <c:formatCode>#,##0</c:formatCode>
                <c:ptCount val="2"/>
                <c:pt idx="0">
                  <c:v>0</c:v>
                </c:pt>
                <c:pt idx="1">
                  <c:v>317</c:v>
                </c:pt>
              </c:numCache>
            </c:numRef>
          </c:yVal>
          <c:smooth val="0"/>
          <c:extLst>
            <c:ext xmlns:c16="http://schemas.microsoft.com/office/drawing/2014/chart" uri="{C3380CC4-5D6E-409C-BE32-E72D297353CC}">
              <c16:uniqueId val="{0000000D-FCF2-411F-B0A3-117EDDB81AF6}"/>
            </c:ext>
          </c:extLst>
        </c:ser>
        <c:ser>
          <c:idx val="10"/>
          <c:order val="12"/>
          <c:tx>
            <c:v>v2</c:v>
          </c:tx>
          <c:spPr>
            <a:ln w="25400">
              <a:solidFill>
                <a:schemeClr val="tx1"/>
              </a:solidFill>
              <a:tailEnd type="arrow" w="med" len="med"/>
            </a:ln>
          </c:spPr>
          <c:marker>
            <c:symbol val="none"/>
          </c:marker>
          <c:xVal>
            <c:numRef>
              <c:f>'Konzernbereiche 2016'!$Z$7:$AA$7</c:f>
              <c:numCache>
                <c:formatCode>#,##0</c:formatCode>
                <c:ptCount val="2"/>
                <c:pt idx="0">
                  <c:v>2906</c:v>
                </c:pt>
                <c:pt idx="1">
                  <c:v>2906</c:v>
                </c:pt>
              </c:numCache>
            </c:numRef>
          </c:xVal>
          <c:yVal>
            <c:numRef>
              <c:f>'Konzernbereiche 2016'!$AB$7:$AC$7</c:f>
              <c:numCache>
                <c:formatCode>#,##0</c:formatCode>
                <c:ptCount val="2"/>
                <c:pt idx="0">
                  <c:v>317</c:v>
                </c:pt>
                <c:pt idx="1">
                  <c:v>317</c:v>
                </c:pt>
              </c:numCache>
            </c:numRef>
          </c:yVal>
          <c:smooth val="0"/>
          <c:extLst>
            <c:ext xmlns:c16="http://schemas.microsoft.com/office/drawing/2014/chart" uri="{C3380CC4-5D6E-409C-BE32-E72D297353CC}">
              <c16:uniqueId val="{0000000E-FCF2-411F-B0A3-117EDDB81AF6}"/>
            </c:ext>
          </c:extLst>
        </c:ser>
        <c:ser>
          <c:idx val="14"/>
          <c:order val="13"/>
          <c:tx>
            <c:v>v3</c:v>
          </c:tx>
          <c:spPr>
            <a:ln w="25400">
              <a:solidFill>
                <a:schemeClr val="tx1"/>
              </a:solidFill>
              <a:tailEnd type="arrow"/>
            </a:ln>
          </c:spPr>
          <c:marker>
            <c:symbol val="none"/>
          </c:marker>
          <c:xVal>
            <c:numRef>
              <c:f>'Konzernbereiche 2016'!$Z$8:$AA$8</c:f>
              <c:numCache>
                <c:formatCode>#,##0</c:formatCode>
                <c:ptCount val="2"/>
                <c:pt idx="0">
                  <c:v>2906</c:v>
                </c:pt>
                <c:pt idx="1">
                  <c:v>3464</c:v>
                </c:pt>
              </c:numCache>
            </c:numRef>
          </c:xVal>
          <c:yVal>
            <c:numRef>
              <c:f>'Konzernbereiche 2016'!$AB$8:$AC$8</c:f>
              <c:numCache>
                <c:formatCode>#,##0</c:formatCode>
                <c:ptCount val="2"/>
                <c:pt idx="0">
                  <c:v>317</c:v>
                </c:pt>
                <c:pt idx="1">
                  <c:v>337</c:v>
                </c:pt>
              </c:numCache>
            </c:numRef>
          </c:yVal>
          <c:smooth val="0"/>
          <c:extLst>
            <c:ext xmlns:c16="http://schemas.microsoft.com/office/drawing/2014/chart" uri="{C3380CC4-5D6E-409C-BE32-E72D297353CC}">
              <c16:uniqueId val="{0000000F-FCF2-411F-B0A3-117EDDB81AF6}"/>
            </c:ext>
          </c:extLst>
        </c:ser>
        <c:ser>
          <c:idx val="15"/>
          <c:order val="14"/>
          <c:tx>
            <c:v>v4</c:v>
          </c:tx>
          <c:spPr>
            <a:ln w="25400">
              <a:solidFill>
                <a:schemeClr val="tx1"/>
              </a:solidFill>
              <a:tailEnd type="arrow"/>
            </a:ln>
          </c:spPr>
          <c:marker>
            <c:symbol val="none"/>
          </c:marker>
          <c:xVal>
            <c:numRef>
              <c:f>'Konzernbereiche 2016'!$Z$9:$AA$9</c:f>
              <c:numCache>
                <c:formatCode>#,##0</c:formatCode>
                <c:ptCount val="2"/>
                <c:pt idx="0">
                  <c:v>3464</c:v>
                </c:pt>
                <c:pt idx="1">
                  <c:v>4660</c:v>
                </c:pt>
              </c:numCache>
            </c:numRef>
          </c:xVal>
          <c:yVal>
            <c:numRef>
              <c:f>'Konzernbereiche 2016'!$AB$9:$AC$9</c:f>
              <c:numCache>
                <c:formatCode>#,##0</c:formatCode>
                <c:ptCount val="2"/>
                <c:pt idx="0">
                  <c:v>337</c:v>
                </c:pt>
                <c:pt idx="1">
                  <c:v>144</c:v>
                </c:pt>
              </c:numCache>
            </c:numRef>
          </c:yVal>
          <c:smooth val="0"/>
          <c:extLst>
            <c:ext xmlns:c16="http://schemas.microsoft.com/office/drawing/2014/chart" uri="{C3380CC4-5D6E-409C-BE32-E72D297353CC}">
              <c16:uniqueId val="{00000010-FCF2-411F-B0A3-117EDDB81AF6}"/>
            </c:ext>
          </c:extLst>
        </c:ser>
        <c:ser>
          <c:idx val="16"/>
          <c:order val="15"/>
          <c:tx>
            <c:v>v5</c:v>
          </c:tx>
          <c:spPr>
            <a:ln w="25400">
              <a:solidFill>
                <a:schemeClr val="tx1"/>
              </a:solidFill>
              <a:tailEnd type="arrow"/>
            </a:ln>
          </c:spPr>
          <c:marker>
            <c:symbol val="none"/>
          </c:marker>
          <c:xVal>
            <c:numRef>
              <c:f>'Konzernbereiche 2016'!$Z$10:$AA$10</c:f>
              <c:numCache>
                <c:formatCode>#,##0</c:formatCode>
                <c:ptCount val="2"/>
                <c:pt idx="0">
                  <c:v>4660</c:v>
                </c:pt>
                <c:pt idx="1">
                  <c:v>6232</c:v>
                </c:pt>
              </c:numCache>
            </c:numRef>
          </c:xVal>
          <c:yVal>
            <c:numRef>
              <c:f>'Konzernbereiche 2016'!$AB$10:$AC$10</c:f>
              <c:numCache>
                <c:formatCode>#,##0</c:formatCode>
                <c:ptCount val="2"/>
                <c:pt idx="0">
                  <c:v>144</c:v>
                </c:pt>
                <c:pt idx="1">
                  <c:v>261</c:v>
                </c:pt>
              </c:numCache>
            </c:numRef>
          </c:yVal>
          <c:smooth val="0"/>
          <c:extLst>
            <c:ext xmlns:c16="http://schemas.microsoft.com/office/drawing/2014/chart" uri="{C3380CC4-5D6E-409C-BE32-E72D297353CC}">
              <c16:uniqueId val="{00000011-FCF2-411F-B0A3-117EDDB81AF6}"/>
            </c:ext>
          </c:extLst>
        </c:ser>
        <c:ser>
          <c:idx val="17"/>
          <c:order val="16"/>
          <c:tx>
            <c:v>v6</c:v>
          </c:tx>
          <c:spPr>
            <a:ln w="25400">
              <a:solidFill>
                <a:schemeClr val="tx1"/>
              </a:solidFill>
              <a:tailEnd type="arrow"/>
            </a:ln>
          </c:spPr>
          <c:marker>
            <c:symbol val="none"/>
          </c:marker>
          <c:xVal>
            <c:numRef>
              <c:f>'Konzernbereiche 2016'!$Z$11:$AA$11</c:f>
              <c:numCache>
                <c:formatCode>#,##0</c:formatCode>
                <c:ptCount val="2"/>
                <c:pt idx="0">
                  <c:v>6232</c:v>
                </c:pt>
                <c:pt idx="1">
                  <c:v>8387</c:v>
                </c:pt>
              </c:numCache>
            </c:numRef>
          </c:xVal>
          <c:yVal>
            <c:numRef>
              <c:f>'Konzernbereiche 2016'!$AB$11:$AC$11</c:f>
              <c:numCache>
                <c:formatCode>#,##0</c:formatCode>
                <c:ptCount val="2"/>
                <c:pt idx="0">
                  <c:v>261</c:v>
                </c:pt>
                <c:pt idx="1">
                  <c:v>803</c:v>
                </c:pt>
              </c:numCache>
            </c:numRef>
          </c:yVal>
          <c:smooth val="0"/>
          <c:extLst>
            <c:ext xmlns:c16="http://schemas.microsoft.com/office/drawing/2014/chart" uri="{C3380CC4-5D6E-409C-BE32-E72D297353CC}">
              <c16:uniqueId val="{00000012-FCF2-411F-B0A3-117EDDB81AF6}"/>
            </c:ext>
          </c:extLst>
        </c:ser>
        <c:ser>
          <c:idx val="18"/>
          <c:order val="17"/>
          <c:tx>
            <c:v>v7</c:v>
          </c:tx>
          <c:spPr>
            <a:ln w="25400">
              <a:solidFill>
                <a:schemeClr val="tx1"/>
              </a:solidFill>
              <a:tailEnd type="arrow"/>
            </a:ln>
          </c:spPr>
          <c:marker>
            <c:symbol val="none"/>
          </c:marker>
          <c:xVal>
            <c:numRef>
              <c:f>'Konzernbereiche 2016'!$Z$12:$AA$12</c:f>
              <c:numCache>
                <c:formatCode>#,##0</c:formatCode>
                <c:ptCount val="2"/>
                <c:pt idx="0">
                  <c:v>8387</c:v>
                </c:pt>
                <c:pt idx="1">
                  <c:v>9310</c:v>
                </c:pt>
              </c:numCache>
            </c:numRef>
          </c:xVal>
          <c:yVal>
            <c:numRef>
              <c:f>'Konzernbereiche 2016'!$AB$12:$AC$12</c:f>
              <c:numCache>
                <c:formatCode>#,##0</c:formatCode>
                <c:ptCount val="2"/>
                <c:pt idx="0">
                  <c:v>803</c:v>
                </c:pt>
                <c:pt idx="1">
                  <c:v>839</c:v>
                </c:pt>
              </c:numCache>
            </c:numRef>
          </c:yVal>
          <c:smooth val="0"/>
          <c:extLst>
            <c:ext xmlns:c16="http://schemas.microsoft.com/office/drawing/2014/chart" uri="{C3380CC4-5D6E-409C-BE32-E72D297353CC}">
              <c16:uniqueId val="{00000013-FCF2-411F-B0A3-117EDDB81AF6}"/>
            </c:ext>
          </c:extLst>
        </c:ser>
        <c:ser>
          <c:idx val="19"/>
          <c:order val="18"/>
          <c:tx>
            <c:v>v8</c:v>
          </c:tx>
          <c:spPr>
            <a:ln w="25400">
              <a:solidFill>
                <a:schemeClr val="tx1"/>
              </a:solidFill>
              <a:tailEnd type="arrow"/>
            </a:ln>
          </c:spPr>
          <c:marker>
            <c:symbol val="none"/>
          </c:marker>
          <c:xVal>
            <c:numRef>
              <c:f>'Konzernbereiche 2016'!$Z$13:$AA$13</c:f>
              <c:numCache>
                <c:formatCode>#,##0</c:formatCode>
                <c:ptCount val="2"/>
                <c:pt idx="0">
                  <c:v>9310</c:v>
                </c:pt>
                <c:pt idx="1">
                  <c:v>10229</c:v>
                </c:pt>
              </c:numCache>
            </c:numRef>
          </c:xVal>
          <c:yVal>
            <c:numRef>
              <c:f>'Konzernbereiche 2016'!$AB$13:$AC$13</c:f>
              <c:numCache>
                <c:formatCode>#,##0</c:formatCode>
                <c:ptCount val="2"/>
                <c:pt idx="0">
                  <c:v>839</c:v>
                </c:pt>
                <c:pt idx="1">
                  <c:v>704</c:v>
                </c:pt>
              </c:numCache>
            </c:numRef>
          </c:yVal>
          <c:smooth val="0"/>
          <c:extLst>
            <c:ext xmlns:c16="http://schemas.microsoft.com/office/drawing/2014/chart" uri="{C3380CC4-5D6E-409C-BE32-E72D297353CC}">
              <c16:uniqueId val="{00000014-FCF2-411F-B0A3-117EDDB81AF6}"/>
            </c:ext>
          </c:extLst>
        </c:ser>
        <c:ser>
          <c:idx val="12"/>
          <c:order val="19"/>
          <c:tx>
            <c:strRef>
              <c:f>'Konzernbereiche 2016'!$X$20</c:f>
              <c:strCache>
                <c:ptCount val="1"/>
                <c:pt idx="0">
                  <c:v>Average-Vector</c:v>
                </c:pt>
              </c:strCache>
            </c:strRef>
          </c:tx>
          <c:spPr>
            <a:ln>
              <a:solidFill>
                <a:srgbClr val="FF0000"/>
              </a:solidFill>
              <a:tailEnd type="arrow"/>
            </a:ln>
          </c:spPr>
          <c:marker>
            <c:symbol val="none"/>
          </c:marker>
          <c:xVal>
            <c:numRef>
              <c:f>'Konzernbereiche 2016'!$Z$20:$AA$20</c:f>
              <c:numCache>
                <c:formatCode>#,##0</c:formatCode>
                <c:ptCount val="2"/>
                <c:pt idx="0">
                  <c:v>0</c:v>
                </c:pt>
                <c:pt idx="1">
                  <c:v>10229</c:v>
                </c:pt>
              </c:numCache>
            </c:numRef>
          </c:xVal>
          <c:yVal>
            <c:numRef>
              <c:f>'Konzernbereiche 2016'!$AB$20:$AC$20</c:f>
              <c:numCache>
                <c:formatCode>#,##0</c:formatCode>
                <c:ptCount val="2"/>
                <c:pt idx="0">
                  <c:v>0</c:v>
                </c:pt>
                <c:pt idx="1">
                  <c:v>704</c:v>
                </c:pt>
              </c:numCache>
            </c:numRef>
          </c:yVal>
          <c:smooth val="0"/>
          <c:extLst>
            <c:ext xmlns:c16="http://schemas.microsoft.com/office/drawing/2014/chart" uri="{C3380CC4-5D6E-409C-BE32-E72D297353CC}">
              <c16:uniqueId val="{00000015-FCF2-411F-B0A3-117EDDB81AF6}"/>
            </c:ext>
          </c:extLst>
        </c:ser>
        <c:dLbls>
          <c:showLegendKey val="0"/>
          <c:showVal val="0"/>
          <c:showCatName val="0"/>
          <c:showSerName val="0"/>
          <c:showPercent val="0"/>
          <c:showBubbleSize val="0"/>
        </c:dLbls>
        <c:axId val="97574272"/>
        <c:axId val="97572352"/>
      </c:scatterChart>
      <c:valAx>
        <c:axId val="97572352"/>
        <c:scaling>
          <c:orientation val="minMax"/>
        </c:scaling>
        <c:delete val="0"/>
        <c:axPos val="l"/>
        <c:majorGridlines/>
        <c:title>
          <c:tx>
            <c:strRef>
              <c:f>'Konzernbereiche 2016'!$E$4</c:f>
              <c:strCache>
                <c:ptCount val="1"/>
                <c:pt idx="0">
                  <c:v>Betriebsergebnis  Mio CHF</c:v>
                </c:pt>
              </c:strCache>
            </c:strRef>
          </c:tx>
          <c:overlay val="0"/>
          <c:txPr>
            <a:bodyPr rot="-5400000" vert="horz"/>
            <a:lstStyle/>
            <a:p>
              <a:pPr>
                <a:defRPr sz="1400"/>
              </a:pPr>
              <a:endParaRPr lang="de-DE"/>
            </a:p>
          </c:txPr>
        </c:title>
        <c:numFmt formatCode="#,##0" sourceLinked="1"/>
        <c:majorTickMark val="out"/>
        <c:minorTickMark val="none"/>
        <c:tickLblPos val="nextTo"/>
        <c:crossAx val="97574272"/>
        <c:crosses val="autoZero"/>
        <c:crossBetween val="midCat"/>
      </c:valAx>
      <c:dateAx>
        <c:axId val="97574272"/>
        <c:scaling>
          <c:orientation val="minMax"/>
        </c:scaling>
        <c:delete val="0"/>
        <c:axPos val="b"/>
        <c:majorGridlines/>
        <c:title>
          <c:tx>
            <c:strRef>
              <c:f>'Konzernbereiche 2016'!$D$4</c:f>
              <c:strCache>
                <c:ptCount val="1"/>
                <c:pt idx="0">
                  <c:v>Betriebsertrag Mio CHF</c:v>
                </c:pt>
              </c:strCache>
            </c:strRef>
          </c:tx>
          <c:overlay val="0"/>
          <c:txPr>
            <a:bodyPr/>
            <a:lstStyle/>
            <a:p>
              <a:pPr>
                <a:defRPr sz="1400"/>
              </a:pPr>
              <a:endParaRPr lang="de-DE"/>
            </a:p>
          </c:txPr>
        </c:title>
        <c:numFmt formatCode="#,##0" sourceLinked="1"/>
        <c:majorTickMark val="out"/>
        <c:minorTickMark val="none"/>
        <c:tickLblPos val="nextTo"/>
        <c:crossAx val="97572352"/>
        <c:crosses val="autoZero"/>
        <c:auto val="0"/>
        <c:lblOffset val="100"/>
        <c:baseTimeUnit val="days"/>
        <c:majorUnit val="2000"/>
        <c:majorTimeUnit val="days"/>
      </c:dateAx>
      <c:spPr>
        <a:solidFill>
          <a:schemeClr val="bg1">
            <a:lumMod val="95000"/>
          </a:schemeClr>
        </a:solidFill>
      </c:spPr>
    </c:plotArea>
    <c:legend>
      <c:legendPos val="b"/>
      <c:legendEntry>
        <c:idx val="0"/>
        <c:delete val="1"/>
      </c:legendEntry>
      <c:legendEntry>
        <c:idx val="9"/>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overlay val="0"/>
    </c:legend>
    <c:plotVisOnly val="1"/>
    <c:dispBlanksAs val="zero"/>
    <c:showDLblsOverMax val="0"/>
  </c:chart>
  <c:spPr>
    <a:solidFill>
      <a:schemeClr val="bg1"/>
    </a:solidFill>
    <a:ln w="12700">
      <a:solidFill>
        <a:schemeClr val="tx1"/>
      </a:solidFill>
    </a:ln>
  </c:spPr>
  <c:printSettings>
    <c:headerFooter/>
    <c:pageMargins b="0.78740157499999996" l="0.70000000000000007" r="0.70000000000000007" t="0.78740157499999996"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'Konzernbereiche 2011'!$C$4</c:f>
          <c:strCache>
            <c:ptCount val="1"/>
            <c:pt idx="0">
              <c:v>Schweizerische Post, Konzernbereiche  2011</c:v>
            </c:pt>
          </c:strCache>
        </c:strRef>
      </c:tx>
      <c:overlay val="0"/>
    </c:title>
    <c:autoTitleDeleted val="0"/>
    <c:plotArea>
      <c:layout>
        <c:manualLayout>
          <c:layoutTarget val="inner"/>
          <c:xMode val="edge"/>
          <c:yMode val="edge"/>
          <c:x val="0.14644833574607838"/>
          <c:y val="8.8199217719095765E-2"/>
          <c:w val="0.80900917203232359"/>
          <c:h val="0.65972813178242662"/>
        </c:manualLayout>
      </c:layout>
      <c:areaChart>
        <c:grouping val="stacked"/>
        <c:varyColors val="0"/>
        <c:ser>
          <c:idx val="0"/>
          <c:order val="0"/>
          <c:tx>
            <c:strRef>
              <c:f>'Konzernbereiche 2011'!$I$4</c:f>
              <c:strCache>
                <c:ptCount val="1"/>
                <c:pt idx="0">
                  <c:v>transparent</c:v>
                </c:pt>
              </c:strCache>
            </c:strRef>
          </c:tx>
          <c:spPr>
            <a:no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2011'!$I$5:$I$27</c:f>
              <c:numCache>
                <c:formatCode>#,##0</c:formatCode>
                <c:ptCount val="23"/>
                <c:pt idx="0">
                  <c:v>0</c:v>
                </c:pt>
                <c:pt idx="1">
                  <c:v>0</c:v>
                </c:pt>
                <c:pt idx="2">
                  <c:v>210</c:v>
                </c:pt>
                <c:pt idx="3">
                  <c:v>210</c:v>
                </c:pt>
                <c:pt idx="4">
                  <c:v>261</c:v>
                </c:pt>
                <c:pt idx="5">
                  <c:v>261</c:v>
                </c:pt>
                <c:pt idx="6">
                  <c:v>272</c:v>
                </c:pt>
                <c:pt idx="7">
                  <c:v>272</c:v>
                </c:pt>
                <c:pt idx="8">
                  <c:v>121</c:v>
                </c:pt>
                <c:pt idx="9">
                  <c:v>121</c:v>
                </c:pt>
                <c:pt idx="10">
                  <c:v>272</c:v>
                </c:pt>
                <c:pt idx="11">
                  <c:v>272</c:v>
                </c:pt>
                <c:pt idx="12">
                  <c:v>863</c:v>
                </c:pt>
                <c:pt idx="13">
                  <c:v>863</c:v>
                </c:pt>
                <c:pt idx="14">
                  <c:v>896</c:v>
                </c:pt>
                <c:pt idx="15">
                  <c:v>896</c:v>
                </c:pt>
                <c:pt idx="16">
                  <c:v>908</c:v>
                </c:pt>
                <c:pt idx="17">
                  <c:v>908</c:v>
                </c:pt>
                <c:pt idx="18">
                  <c:v>908</c:v>
                </c:pt>
                <c:pt idx="19">
                  <c:v>908</c:v>
                </c:pt>
                <c:pt idx="20">
                  <c:v>908</c:v>
                </c:pt>
                <c:pt idx="21">
                  <c:v>908</c:v>
                </c:pt>
                <c:pt idx="22">
                  <c:v>908</c:v>
                </c:pt>
              </c:numCache>
            </c:numRef>
          </c:val>
          <c:extLst>
            <c:ext xmlns:c16="http://schemas.microsoft.com/office/drawing/2014/chart" uri="{C3380CC4-5D6E-409C-BE32-E72D297353CC}">
              <c16:uniqueId val="{00000000-3D36-47AE-BCAE-2DDF8882EE3F}"/>
            </c:ext>
          </c:extLst>
        </c:ser>
        <c:ser>
          <c:idx val="1"/>
          <c:order val="1"/>
          <c:tx>
            <c:strRef>
              <c:f>'Konzernbereiche 2011'!$J$4</c:f>
              <c:strCache>
                <c:ptCount val="1"/>
                <c:pt idx="0">
                  <c:v>Postmail</c:v>
                </c:pt>
              </c:strCache>
            </c:strRef>
          </c:tx>
          <c:spPr>
            <a:solidFill>
              <a:schemeClr val="accent1"/>
            </a:solid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2011'!$J$5:$J$27</c:f>
              <c:numCache>
                <c:formatCode>#,##0</c:formatCode>
                <c:ptCount val="23"/>
                <c:pt idx="0">
                  <c:v>210</c:v>
                </c:pt>
                <c:pt idx="1">
                  <c:v>210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1-3D36-47AE-BCAE-2DDF8882EE3F}"/>
            </c:ext>
          </c:extLst>
        </c:ser>
        <c:ser>
          <c:idx val="2"/>
          <c:order val="2"/>
          <c:tx>
            <c:strRef>
              <c:f>'Konzernbereiche 2011'!$K$4</c:f>
              <c:strCache>
                <c:ptCount val="1"/>
                <c:pt idx="0">
                  <c:v>Swiss Post International</c:v>
                </c:pt>
              </c:strCache>
            </c:strRef>
          </c:tx>
          <c:spPr>
            <a:solidFill>
              <a:schemeClr val="accent5"/>
            </a:solid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2011'!$K$5:$K$27</c:f>
              <c:numCache>
                <c:formatCode>#,##0</c:formatCode>
                <c:ptCount val="23"/>
                <c:pt idx="0">
                  <c:v>0</c:v>
                </c:pt>
                <c:pt idx="1">
                  <c:v>0</c:v>
                </c:pt>
                <c:pt idx="2">
                  <c:v>51</c:v>
                </c:pt>
                <c:pt idx="3">
                  <c:v>51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2-3D36-47AE-BCAE-2DDF8882EE3F}"/>
            </c:ext>
          </c:extLst>
        </c:ser>
        <c:ser>
          <c:idx val="3"/>
          <c:order val="3"/>
          <c:tx>
            <c:strRef>
              <c:f>'Konzernbereiche 2011'!$L$4</c:f>
              <c:strCache>
                <c:ptCount val="1"/>
                <c:pt idx="0">
                  <c:v>Swiss Post Solutions</c:v>
                </c:pt>
              </c:strCache>
            </c:strRef>
          </c:tx>
          <c:spPr>
            <a:solidFill>
              <a:srgbClr val="FF5050"/>
            </a:solid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2011'!$L$5:$L$27</c:f>
              <c:numCache>
                <c:formatCode>#,##0</c:formatCode>
                <c:ptCount val="23"/>
                <c:pt idx="0">
                  <c:v>0</c:v>
                </c:pt>
                <c:pt idx="1">
                  <c:v>0</c:v>
                </c:pt>
                <c:pt idx="2">
                  <c:v>0</c:v>
                </c:pt>
                <c:pt idx="3">
                  <c:v>0</c:v>
                </c:pt>
                <c:pt idx="4">
                  <c:v>11</c:v>
                </c:pt>
                <c:pt idx="5">
                  <c:v>11</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3D36-47AE-BCAE-2DDF8882EE3F}"/>
            </c:ext>
          </c:extLst>
        </c:ser>
        <c:ser>
          <c:idx val="4"/>
          <c:order val="4"/>
          <c:tx>
            <c:strRef>
              <c:f>'Konzernbereiche 2011'!$M$4</c:f>
              <c:strCache>
                <c:ptCount val="1"/>
                <c:pt idx="0">
                  <c:v>Poststellen und Verkauf</c:v>
                </c:pt>
              </c:strCache>
            </c:strRef>
          </c:tx>
          <c:spPr>
            <a:solidFill>
              <a:srgbClr val="FF9966"/>
            </a:solid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2011'!$M$5:$M$27</c:f>
              <c:numCache>
                <c:formatCode>#,##0</c:formatCode>
                <c:ptCount val="23"/>
                <c:pt idx="0">
                  <c:v>0</c:v>
                </c:pt>
                <c:pt idx="1">
                  <c:v>0</c:v>
                </c:pt>
                <c:pt idx="2">
                  <c:v>0</c:v>
                </c:pt>
                <c:pt idx="3">
                  <c:v>0</c:v>
                </c:pt>
                <c:pt idx="4">
                  <c:v>0</c:v>
                </c:pt>
                <c:pt idx="5">
                  <c:v>0</c:v>
                </c:pt>
                <c:pt idx="6">
                  <c:v>-151</c:v>
                </c:pt>
                <c:pt idx="7">
                  <c:v>-151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4-3D36-47AE-BCAE-2DDF8882EE3F}"/>
            </c:ext>
          </c:extLst>
        </c:ser>
        <c:ser>
          <c:idx val="5"/>
          <c:order val="5"/>
          <c:tx>
            <c:strRef>
              <c:f>'Konzernbereiche 2011'!$N$4</c:f>
              <c:strCache>
                <c:ptCount val="1"/>
                <c:pt idx="0">
                  <c:v>PostLogistics</c:v>
                </c:pt>
              </c:strCache>
            </c:strRef>
          </c:tx>
          <c:spPr>
            <a:solidFill>
              <a:schemeClr val="accent3">
                <a:lumMod val="75000"/>
              </a:schemeClr>
            </a:solid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2011'!$N$5:$N$27</c:f>
              <c:numCache>
                <c:formatCode>#,##0</c:formatCode>
                <c:ptCount val="23"/>
                <c:pt idx="0">
                  <c:v>0</c:v>
                </c:pt>
                <c:pt idx="1">
                  <c:v>0</c:v>
                </c:pt>
                <c:pt idx="2">
                  <c:v>0</c:v>
                </c:pt>
                <c:pt idx="3">
                  <c:v>0</c:v>
                </c:pt>
                <c:pt idx="4">
                  <c:v>0</c:v>
                </c:pt>
                <c:pt idx="5">
                  <c:v>0</c:v>
                </c:pt>
                <c:pt idx="6">
                  <c:v>0</c:v>
                </c:pt>
                <c:pt idx="7">
                  <c:v>0</c:v>
                </c:pt>
                <c:pt idx="8">
                  <c:v>151</c:v>
                </c:pt>
                <c:pt idx="9">
                  <c:v>151</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5-3D36-47AE-BCAE-2DDF8882EE3F}"/>
            </c:ext>
          </c:extLst>
        </c:ser>
        <c:ser>
          <c:idx val="6"/>
          <c:order val="6"/>
          <c:tx>
            <c:strRef>
              <c:f>'Konzernbereiche 2011'!$O$4</c:f>
              <c:strCache>
                <c:ptCount val="1"/>
                <c:pt idx="0">
                  <c:v>PostFinance</c:v>
                </c:pt>
              </c:strCache>
            </c:strRef>
          </c:tx>
          <c:spPr>
            <a:solidFill>
              <a:schemeClr val="accent2">
                <a:lumMod val="60000"/>
                <a:lumOff val="40000"/>
              </a:schemeClr>
            </a:solid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2011'!$O$5:$O$27</c:f>
              <c:numCache>
                <c:formatCode>#,##0</c:formatCode>
                <c:ptCount val="23"/>
                <c:pt idx="0">
                  <c:v>0</c:v>
                </c:pt>
                <c:pt idx="1">
                  <c:v>0</c:v>
                </c:pt>
                <c:pt idx="2">
                  <c:v>0</c:v>
                </c:pt>
                <c:pt idx="3">
                  <c:v>0</c:v>
                </c:pt>
                <c:pt idx="4">
                  <c:v>0</c:v>
                </c:pt>
                <c:pt idx="5">
                  <c:v>0</c:v>
                </c:pt>
                <c:pt idx="6">
                  <c:v>0</c:v>
                </c:pt>
                <c:pt idx="7">
                  <c:v>0</c:v>
                </c:pt>
                <c:pt idx="8">
                  <c:v>0</c:v>
                </c:pt>
                <c:pt idx="9">
                  <c:v>0</c:v>
                </c:pt>
                <c:pt idx="10">
                  <c:v>591</c:v>
                </c:pt>
                <c:pt idx="11">
                  <c:v>591</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6-3D36-47AE-BCAE-2DDF8882EE3F}"/>
            </c:ext>
          </c:extLst>
        </c:ser>
        <c:ser>
          <c:idx val="7"/>
          <c:order val="7"/>
          <c:tx>
            <c:strRef>
              <c:f>'Konzernbereiche 2011'!$P$4</c:f>
              <c:strCache>
                <c:ptCount val="1"/>
                <c:pt idx="0">
                  <c:v>PostAuto</c:v>
                </c:pt>
              </c:strCache>
            </c:strRef>
          </c:tx>
          <c:spPr>
            <a:solidFill>
              <a:schemeClr val="tx2">
                <a:lumMod val="60000"/>
                <a:lumOff val="40000"/>
              </a:schemeClr>
            </a:solid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2011'!$P$5:$P$27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33</c:v>
                </c:pt>
                <c:pt idx="13">
                  <c:v>33</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3D36-47AE-BCAE-2DDF8882EE3F}"/>
            </c:ext>
          </c:extLst>
        </c:ser>
        <c:ser>
          <c:idx val="8"/>
          <c:order val="8"/>
          <c:tx>
            <c:strRef>
              <c:f>'Konzernbereiche 2011'!$Q$4</c:f>
              <c:strCache>
                <c:ptCount val="1"/>
                <c:pt idx="0">
                  <c:v>Übrige</c:v>
                </c:pt>
              </c:strCache>
            </c:strRef>
          </c:tx>
          <c:spPr>
            <a:solidFill>
              <a:schemeClr val="accent4">
                <a:lumMod val="60000"/>
                <a:lumOff val="40000"/>
              </a:schemeClr>
            </a:solid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2011'!$Q$5:$Q$27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12</c:v>
                </c:pt>
                <c:pt idx="15">
                  <c:v>12</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8-3D36-47AE-BCAE-2DDF8882EE3F}"/>
            </c:ext>
          </c:extLst>
        </c:ser>
        <c:ser>
          <c:idx val="11"/>
          <c:order val="9"/>
          <c:tx>
            <c:strRef>
              <c:f>'Konzernbereiche 2011'!$T$4</c:f>
              <c:strCache>
                <c:ptCount val="1"/>
                <c:pt idx="0">
                  <c:v>Border right &amp; top</c:v>
                </c:pt>
              </c:strCache>
            </c:strRef>
          </c:tx>
          <c:spPr>
            <a:noFill/>
          </c:spPr>
          <c:cat>
            <c:numRef>
              <c:f>'Konzernbereiche 2011'!$H$5:$H$27</c:f>
              <c:numCache>
                <c:formatCode>#,##0</c:formatCode>
                <c:ptCount val="23"/>
                <c:pt idx="0">
                  <c:v>0</c:v>
                </c:pt>
                <c:pt idx="1">
                  <c:v>2575</c:v>
                </c:pt>
                <c:pt idx="2">
                  <c:v>2575</c:v>
                </c:pt>
                <c:pt idx="3">
                  <c:v>3355</c:v>
                </c:pt>
                <c:pt idx="4">
                  <c:v>3355</c:v>
                </c:pt>
                <c:pt idx="5">
                  <c:v>3904</c:v>
                </c:pt>
                <c:pt idx="6">
                  <c:v>3904</c:v>
                </c:pt>
                <c:pt idx="7">
                  <c:v>5610</c:v>
                </c:pt>
                <c:pt idx="8">
                  <c:v>5610</c:v>
                </c:pt>
                <c:pt idx="9">
                  <c:v>7049</c:v>
                </c:pt>
                <c:pt idx="10">
                  <c:v>7049</c:v>
                </c:pt>
                <c:pt idx="11">
                  <c:v>9500</c:v>
                </c:pt>
                <c:pt idx="12">
                  <c:v>9500</c:v>
                </c:pt>
                <c:pt idx="13">
                  <c:v>10219</c:v>
                </c:pt>
                <c:pt idx="14">
                  <c:v>10219</c:v>
                </c:pt>
                <c:pt idx="15">
                  <c:v>11164</c:v>
                </c:pt>
                <c:pt idx="16">
                  <c:v>11164</c:v>
                </c:pt>
                <c:pt idx="17">
                  <c:v>11164</c:v>
                </c:pt>
                <c:pt idx="18">
                  <c:v>11164</c:v>
                </c:pt>
                <c:pt idx="19">
                  <c:v>11164</c:v>
                </c:pt>
                <c:pt idx="20">
                  <c:v>11164</c:v>
                </c:pt>
                <c:pt idx="21">
                  <c:v>11169</c:v>
                </c:pt>
                <c:pt idx="22">
                  <c:v>11169</c:v>
                </c:pt>
              </c:numCache>
            </c:numRef>
          </c:cat>
          <c:val>
            <c:numRef>
              <c:f>'Konzernbereiche 2011'!$T$5:$T$27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9-3D36-47AE-BCAE-2DDF8882EE3F}"/>
            </c:ext>
          </c:extLst>
        </c:ser>
        <c:dLbls>
          <c:showLegendKey val="0"/>
          <c:showVal val="0"/>
          <c:showCatName val="0"/>
          <c:showSerName val="0"/>
          <c:showPercent val="0"/>
          <c:showBubbleSize val="0"/>
        </c:dLbls>
        <c:axId val="97574272"/>
        <c:axId val="97572352"/>
      </c:areaChart>
      <c:scatterChart>
        <c:scatterStyle val="lineMarker"/>
        <c:varyColors val="0"/>
        <c:ser>
          <c:idx val="13"/>
          <c:order val="10"/>
          <c:tx>
            <c:v>Vektorprofil</c:v>
          </c:tx>
          <c:spPr>
            <a:ln>
              <a:solidFill>
                <a:schemeClr val="tx1"/>
              </a:solidFill>
              <a:tailEnd type="arrow"/>
            </a:ln>
          </c:spPr>
          <c:marker>
            <c:symbol val="none"/>
          </c:marker>
          <c:xVal>
            <c:numRef>
              <c:f>'Konzernbereiche 2011'!$Z$6:$Z$16</c:f>
              <c:numCache>
                <c:formatCode>#,##0</c:formatCode>
                <c:ptCount val="11"/>
                <c:pt idx="0">
                  <c:v>0</c:v>
                </c:pt>
                <c:pt idx="1">
                  <c:v>2575</c:v>
                </c:pt>
                <c:pt idx="2">
                  <c:v>3355</c:v>
                </c:pt>
                <c:pt idx="3">
                  <c:v>3904</c:v>
                </c:pt>
                <c:pt idx="4">
                  <c:v>5610</c:v>
                </c:pt>
                <c:pt idx="5">
                  <c:v>7049</c:v>
                </c:pt>
                <c:pt idx="6">
                  <c:v>9500</c:v>
                </c:pt>
                <c:pt idx="7">
                  <c:v>10219</c:v>
                </c:pt>
                <c:pt idx="8">
                  <c:v>11164</c:v>
                </c:pt>
                <c:pt idx="9">
                  <c:v>11164</c:v>
                </c:pt>
                <c:pt idx="10">
                  <c:v>11164</c:v>
                </c:pt>
              </c:numCache>
            </c:numRef>
          </c:xVal>
          <c:yVal>
            <c:numRef>
              <c:f>'Konzernbereiche 2011'!$AB$6:$AB$16</c:f>
              <c:numCache>
                <c:formatCode>#,##0</c:formatCode>
                <c:ptCount val="11"/>
                <c:pt idx="0">
                  <c:v>0</c:v>
                </c:pt>
                <c:pt idx="1">
                  <c:v>210</c:v>
                </c:pt>
                <c:pt idx="2">
                  <c:v>261</c:v>
                </c:pt>
                <c:pt idx="3">
                  <c:v>272</c:v>
                </c:pt>
                <c:pt idx="4">
                  <c:v>121</c:v>
                </c:pt>
                <c:pt idx="5">
                  <c:v>272</c:v>
                </c:pt>
                <c:pt idx="6">
                  <c:v>863</c:v>
                </c:pt>
                <c:pt idx="7">
                  <c:v>896</c:v>
                </c:pt>
                <c:pt idx="8">
                  <c:v>908</c:v>
                </c:pt>
                <c:pt idx="9">
                  <c:v>908</c:v>
                </c:pt>
                <c:pt idx="10">
                  <c:v>908</c:v>
                </c:pt>
              </c:numCache>
            </c:numRef>
          </c:yVal>
          <c:smooth val="0"/>
          <c:extLst>
            <c:ext xmlns:c16="http://schemas.microsoft.com/office/drawing/2014/chart" uri="{C3380CC4-5D6E-409C-BE32-E72D297353CC}">
              <c16:uniqueId val="{0000000A-3D36-47AE-BCAE-2DDF8882EE3F}"/>
            </c:ext>
          </c:extLst>
        </c:ser>
        <c:ser>
          <c:idx val="12"/>
          <c:order val="11"/>
          <c:tx>
            <c:strRef>
              <c:f>'Konzernbereiche 2011'!$X$20</c:f>
              <c:strCache>
                <c:ptCount val="1"/>
                <c:pt idx="0">
                  <c:v>Average-Vector</c:v>
                </c:pt>
              </c:strCache>
            </c:strRef>
          </c:tx>
          <c:spPr>
            <a:ln>
              <a:solidFill>
                <a:srgbClr val="FF0000"/>
              </a:solidFill>
              <a:tailEnd type="arrow"/>
            </a:ln>
          </c:spPr>
          <c:marker>
            <c:symbol val="none"/>
          </c:marker>
          <c:xVal>
            <c:numRef>
              <c:f>'Konzernbereiche 2011'!$Z$20:$AA$20</c:f>
              <c:numCache>
                <c:formatCode>#,##0</c:formatCode>
                <c:ptCount val="2"/>
                <c:pt idx="0">
                  <c:v>0</c:v>
                </c:pt>
                <c:pt idx="1">
                  <c:v>11164</c:v>
                </c:pt>
              </c:numCache>
            </c:numRef>
          </c:xVal>
          <c:yVal>
            <c:numRef>
              <c:f>'Konzernbereiche 2011'!$AB$20:$AC$20</c:f>
              <c:numCache>
                <c:formatCode>#,##0</c:formatCode>
                <c:ptCount val="2"/>
                <c:pt idx="0">
                  <c:v>0</c:v>
                </c:pt>
                <c:pt idx="1">
                  <c:v>908</c:v>
                </c:pt>
              </c:numCache>
            </c:numRef>
          </c:yVal>
          <c:smooth val="0"/>
          <c:extLst>
            <c:ext xmlns:c16="http://schemas.microsoft.com/office/drawing/2014/chart" uri="{C3380CC4-5D6E-409C-BE32-E72D297353CC}">
              <c16:uniqueId val="{0000000B-3D36-47AE-BCAE-2DDF8882EE3F}"/>
            </c:ext>
          </c:extLst>
        </c:ser>
        <c:dLbls>
          <c:showLegendKey val="0"/>
          <c:showVal val="0"/>
          <c:showCatName val="0"/>
          <c:showSerName val="0"/>
          <c:showPercent val="0"/>
          <c:showBubbleSize val="0"/>
        </c:dLbls>
        <c:axId val="97574272"/>
        <c:axId val="97572352"/>
      </c:scatterChart>
      <c:valAx>
        <c:axId val="97572352"/>
        <c:scaling>
          <c:orientation val="minMax"/>
        </c:scaling>
        <c:delete val="0"/>
        <c:axPos val="l"/>
        <c:majorGridlines/>
        <c:title>
          <c:tx>
            <c:strRef>
              <c:f>'Konzernbereiche 2011'!$E$4</c:f>
              <c:strCache>
                <c:ptCount val="1"/>
                <c:pt idx="0">
                  <c:v>Betriebsergebnis  Mio CHF</c:v>
                </c:pt>
              </c:strCache>
            </c:strRef>
          </c:tx>
          <c:overlay val="0"/>
          <c:txPr>
            <a:bodyPr rot="-5400000" vert="horz"/>
            <a:lstStyle/>
            <a:p>
              <a:pPr>
                <a:defRPr sz="1400"/>
              </a:pPr>
              <a:endParaRPr lang="de-DE"/>
            </a:p>
          </c:txPr>
        </c:title>
        <c:numFmt formatCode="#,##0" sourceLinked="1"/>
        <c:majorTickMark val="out"/>
        <c:minorTickMark val="none"/>
        <c:tickLblPos val="nextTo"/>
        <c:crossAx val="97574272"/>
        <c:crosses val="autoZero"/>
        <c:crossBetween val="midCat"/>
      </c:valAx>
      <c:dateAx>
        <c:axId val="97574272"/>
        <c:scaling>
          <c:orientation val="minMax"/>
        </c:scaling>
        <c:delete val="0"/>
        <c:axPos val="b"/>
        <c:majorGridlines/>
        <c:title>
          <c:tx>
            <c:strRef>
              <c:f>'Konzernbereiche 2011'!$D$4</c:f>
              <c:strCache>
                <c:ptCount val="1"/>
                <c:pt idx="0">
                  <c:v>Betriebsertrag Mio CHF</c:v>
                </c:pt>
              </c:strCache>
            </c:strRef>
          </c:tx>
          <c:overlay val="0"/>
          <c:txPr>
            <a:bodyPr/>
            <a:lstStyle/>
            <a:p>
              <a:pPr>
                <a:defRPr sz="1400"/>
              </a:pPr>
              <a:endParaRPr lang="de-DE"/>
            </a:p>
          </c:txPr>
        </c:title>
        <c:numFmt formatCode="#,##0" sourceLinked="1"/>
        <c:majorTickMark val="out"/>
        <c:minorTickMark val="none"/>
        <c:tickLblPos val="nextTo"/>
        <c:crossAx val="97572352"/>
        <c:crosses val="autoZero"/>
        <c:auto val="0"/>
        <c:lblOffset val="100"/>
        <c:baseTimeUnit val="days"/>
        <c:majorUnit val="2000"/>
        <c:majorTimeUnit val="days"/>
      </c:dateAx>
      <c:spPr>
        <a:solidFill>
          <a:schemeClr val="bg1">
            <a:lumMod val="95000"/>
          </a:schemeClr>
        </a:solidFill>
      </c:spPr>
    </c:plotArea>
    <c:legend>
      <c:legendPos val="b"/>
      <c:legendEntry>
        <c:idx val="0"/>
        <c:delete val="1"/>
      </c:legendEntry>
      <c:legendEntry>
        <c:idx val="9"/>
        <c:delete val="1"/>
      </c:legendEntry>
      <c:overlay val="0"/>
    </c:legend>
    <c:plotVisOnly val="1"/>
    <c:dispBlanksAs val="zero"/>
    <c:showDLblsOverMax val="0"/>
  </c:chart>
  <c:spPr>
    <a:solidFill>
      <a:schemeClr val="bg1"/>
    </a:solidFill>
  </c:spPr>
  <c:printSettings>
    <c:headerFooter/>
    <c:pageMargins b="0.78740157499999996" l="0.70000000000000007" r="0.70000000000000007" t="0.78740157499999996"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'Konzernbereiche 2012'!$C$4</c:f>
          <c:strCache>
            <c:ptCount val="1"/>
            <c:pt idx="0">
              <c:v>Schweizerische Post, Konzernbereiche  2012</c:v>
            </c:pt>
          </c:strCache>
        </c:strRef>
      </c:tx>
      <c:overlay val="0"/>
    </c:title>
    <c:autoTitleDeleted val="0"/>
    <c:plotArea>
      <c:layout>
        <c:manualLayout>
          <c:layoutTarget val="inner"/>
          <c:xMode val="edge"/>
          <c:yMode val="edge"/>
          <c:x val="0.14644833574607838"/>
          <c:y val="8.8199217719095765E-2"/>
          <c:w val="0.80900917203232359"/>
          <c:h val="0.65972813178242662"/>
        </c:manualLayout>
      </c:layout>
      <c:areaChart>
        <c:grouping val="stacked"/>
        <c:varyColors val="0"/>
        <c:ser>
          <c:idx val="0"/>
          <c:order val="0"/>
          <c:tx>
            <c:strRef>
              <c:f>'Konzernbereiche 2012'!$I$4</c:f>
              <c:strCache>
                <c:ptCount val="1"/>
                <c:pt idx="0">
                  <c:v>transparent</c:v>
                </c:pt>
              </c:strCache>
            </c:strRef>
          </c:tx>
          <c:spPr>
            <a:no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2012'!$I$5:$I$27</c:f>
              <c:numCache>
                <c:formatCode>#,##0</c:formatCode>
                <c:ptCount val="23"/>
                <c:pt idx="0">
                  <c:v>0</c:v>
                </c:pt>
                <c:pt idx="1">
                  <c:v>0</c:v>
                </c:pt>
                <c:pt idx="2">
                  <c:v>178</c:v>
                </c:pt>
                <c:pt idx="3">
                  <c:v>178</c:v>
                </c:pt>
                <c:pt idx="4">
                  <c:v>178</c:v>
                </c:pt>
                <c:pt idx="5">
                  <c:v>178</c:v>
                </c:pt>
                <c:pt idx="6">
                  <c:v>181</c:v>
                </c:pt>
                <c:pt idx="7">
                  <c:v>181</c:v>
                </c:pt>
                <c:pt idx="8">
                  <c:v>61</c:v>
                </c:pt>
                <c:pt idx="9">
                  <c:v>61</c:v>
                </c:pt>
                <c:pt idx="10">
                  <c:v>213</c:v>
                </c:pt>
                <c:pt idx="11">
                  <c:v>213</c:v>
                </c:pt>
                <c:pt idx="12">
                  <c:v>840</c:v>
                </c:pt>
                <c:pt idx="13">
                  <c:v>840</c:v>
                </c:pt>
                <c:pt idx="14">
                  <c:v>846</c:v>
                </c:pt>
                <c:pt idx="15">
                  <c:v>846</c:v>
                </c:pt>
                <c:pt idx="16">
                  <c:v>890</c:v>
                </c:pt>
                <c:pt idx="17">
                  <c:v>890</c:v>
                </c:pt>
                <c:pt idx="18">
                  <c:v>890</c:v>
                </c:pt>
                <c:pt idx="19">
                  <c:v>890</c:v>
                </c:pt>
                <c:pt idx="20">
                  <c:v>890</c:v>
                </c:pt>
                <c:pt idx="21">
                  <c:v>890</c:v>
                </c:pt>
                <c:pt idx="22">
                  <c:v>890</c:v>
                </c:pt>
              </c:numCache>
            </c:numRef>
          </c:val>
          <c:extLst>
            <c:ext xmlns:c16="http://schemas.microsoft.com/office/drawing/2014/chart" uri="{C3380CC4-5D6E-409C-BE32-E72D297353CC}">
              <c16:uniqueId val="{00000000-206D-4780-A5CE-70C437C77DE5}"/>
            </c:ext>
          </c:extLst>
        </c:ser>
        <c:ser>
          <c:idx val="1"/>
          <c:order val="1"/>
          <c:tx>
            <c:strRef>
              <c:f>'Konzernbereiche 2012'!$J$4</c:f>
              <c:strCache>
                <c:ptCount val="1"/>
                <c:pt idx="0">
                  <c:v>Postmail</c:v>
                </c:pt>
              </c:strCache>
            </c:strRef>
          </c:tx>
          <c:spPr>
            <a:solidFill>
              <a:schemeClr val="accent1"/>
            </a:solid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2012'!$J$5:$J$27</c:f>
              <c:numCache>
                <c:formatCode>#,##0</c:formatCode>
                <c:ptCount val="23"/>
                <c:pt idx="0">
                  <c:v>178</c:v>
                </c:pt>
                <c:pt idx="1">
                  <c:v>178</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1-206D-4780-A5CE-70C437C77DE5}"/>
            </c:ext>
          </c:extLst>
        </c:ser>
        <c:ser>
          <c:idx val="2"/>
          <c:order val="2"/>
          <c:tx>
            <c:strRef>
              <c:f>'Konzernbereiche 2012'!$K$4</c:f>
              <c:strCache>
                <c:ptCount val="1"/>
                <c:pt idx="0">
                  <c:v>Swiss Post International</c:v>
                </c:pt>
              </c:strCache>
            </c:strRef>
          </c:tx>
          <c:spPr>
            <a:solidFill>
              <a:schemeClr val="accent5"/>
            </a:solid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2012'!$K$5:$K$27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2-206D-4780-A5CE-70C437C77DE5}"/>
            </c:ext>
          </c:extLst>
        </c:ser>
        <c:ser>
          <c:idx val="3"/>
          <c:order val="3"/>
          <c:tx>
            <c:strRef>
              <c:f>'Konzernbereiche 2012'!$L$4</c:f>
              <c:strCache>
                <c:ptCount val="1"/>
                <c:pt idx="0">
                  <c:v>Swiss Post Solutions</c:v>
                </c:pt>
              </c:strCache>
            </c:strRef>
          </c:tx>
          <c:spPr>
            <a:solidFill>
              <a:srgbClr val="FF5050"/>
            </a:solid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2012'!$L$5:$L$27</c:f>
              <c:numCache>
                <c:formatCode>#,##0</c:formatCode>
                <c:ptCount val="23"/>
                <c:pt idx="0">
                  <c:v>0</c:v>
                </c:pt>
                <c:pt idx="1">
                  <c:v>0</c:v>
                </c:pt>
                <c:pt idx="2">
                  <c:v>0</c:v>
                </c:pt>
                <c:pt idx="3">
                  <c:v>0</c:v>
                </c:pt>
                <c:pt idx="4">
                  <c:v>3</c:v>
                </c:pt>
                <c:pt idx="5">
                  <c:v>3</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206D-4780-A5CE-70C437C77DE5}"/>
            </c:ext>
          </c:extLst>
        </c:ser>
        <c:ser>
          <c:idx val="4"/>
          <c:order val="4"/>
          <c:tx>
            <c:strRef>
              <c:f>'Konzernbereiche 2012'!$M$4</c:f>
              <c:strCache>
                <c:ptCount val="1"/>
                <c:pt idx="0">
                  <c:v>Poststellen und Verkauf</c:v>
                </c:pt>
              </c:strCache>
            </c:strRef>
          </c:tx>
          <c:spPr>
            <a:solidFill>
              <a:srgbClr val="FF9966"/>
            </a:solid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2012'!$M$5:$M$27</c:f>
              <c:numCache>
                <c:formatCode>#,##0</c:formatCode>
                <c:ptCount val="23"/>
                <c:pt idx="0">
                  <c:v>0</c:v>
                </c:pt>
                <c:pt idx="1">
                  <c:v>0</c:v>
                </c:pt>
                <c:pt idx="2">
                  <c:v>0</c:v>
                </c:pt>
                <c:pt idx="3">
                  <c:v>0</c:v>
                </c:pt>
                <c:pt idx="4">
                  <c:v>0</c:v>
                </c:pt>
                <c:pt idx="5">
                  <c:v>0</c:v>
                </c:pt>
                <c:pt idx="6">
                  <c:v>-120</c:v>
                </c:pt>
                <c:pt idx="7">
                  <c:v>-120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4-206D-4780-A5CE-70C437C77DE5}"/>
            </c:ext>
          </c:extLst>
        </c:ser>
        <c:ser>
          <c:idx val="5"/>
          <c:order val="5"/>
          <c:tx>
            <c:strRef>
              <c:f>'Konzernbereiche 2012'!$N$4</c:f>
              <c:strCache>
                <c:ptCount val="1"/>
                <c:pt idx="0">
                  <c:v>PostLogistics</c:v>
                </c:pt>
              </c:strCache>
            </c:strRef>
          </c:tx>
          <c:spPr>
            <a:solidFill>
              <a:schemeClr val="accent3">
                <a:lumMod val="75000"/>
              </a:schemeClr>
            </a:solid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2012'!$N$5:$N$27</c:f>
              <c:numCache>
                <c:formatCode>#,##0</c:formatCode>
                <c:ptCount val="23"/>
                <c:pt idx="0">
                  <c:v>0</c:v>
                </c:pt>
                <c:pt idx="1">
                  <c:v>0</c:v>
                </c:pt>
                <c:pt idx="2">
                  <c:v>0</c:v>
                </c:pt>
                <c:pt idx="3">
                  <c:v>0</c:v>
                </c:pt>
                <c:pt idx="4">
                  <c:v>0</c:v>
                </c:pt>
                <c:pt idx="5">
                  <c:v>0</c:v>
                </c:pt>
                <c:pt idx="6">
                  <c:v>0</c:v>
                </c:pt>
                <c:pt idx="7">
                  <c:v>0</c:v>
                </c:pt>
                <c:pt idx="8">
                  <c:v>152</c:v>
                </c:pt>
                <c:pt idx="9">
                  <c:v>152</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5-206D-4780-A5CE-70C437C77DE5}"/>
            </c:ext>
          </c:extLst>
        </c:ser>
        <c:ser>
          <c:idx val="6"/>
          <c:order val="6"/>
          <c:tx>
            <c:strRef>
              <c:f>'Konzernbereiche 2012'!$O$4</c:f>
              <c:strCache>
                <c:ptCount val="1"/>
                <c:pt idx="0">
                  <c:v>PostFinance</c:v>
                </c:pt>
              </c:strCache>
            </c:strRef>
          </c:tx>
          <c:spPr>
            <a:solidFill>
              <a:schemeClr val="accent2">
                <a:lumMod val="60000"/>
                <a:lumOff val="40000"/>
              </a:schemeClr>
            </a:solid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2012'!$O$5:$O$27</c:f>
              <c:numCache>
                <c:formatCode>#,##0</c:formatCode>
                <c:ptCount val="23"/>
                <c:pt idx="0">
                  <c:v>0</c:v>
                </c:pt>
                <c:pt idx="1">
                  <c:v>0</c:v>
                </c:pt>
                <c:pt idx="2">
                  <c:v>0</c:v>
                </c:pt>
                <c:pt idx="3">
                  <c:v>0</c:v>
                </c:pt>
                <c:pt idx="4">
                  <c:v>0</c:v>
                </c:pt>
                <c:pt idx="5">
                  <c:v>0</c:v>
                </c:pt>
                <c:pt idx="6">
                  <c:v>0</c:v>
                </c:pt>
                <c:pt idx="7">
                  <c:v>0</c:v>
                </c:pt>
                <c:pt idx="8">
                  <c:v>0</c:v>
                </c:pt>
                <c:pt idx="9">
                  <c:v>0</c:v>
                </c:pt>
                <c:pt idx="10">
                  <c:v>627</c:v>
                </c:pt>
                <c:pt idx="11">
                  <c:v>627</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6-206D-4780-A5CE-70C437C77DE5}"/>
            </c:ext>
          </c:extLst>
        </c:ser>
        <c:ser>
          <c:idx val="7"/>
          <c:order val="7"/>
          <c:tx>
            <c:strRef>
              <c:f>'Konzernbereiche 2012'!$P$4</c:f>
              <c:strCache>
                <c:ptCount val="1"/>
                <c:pt idx="0">
                  <c:v>PostAuto</c:v>
                </c:pt>
              </c:strCache>
            </c:strRef>
          </c:tx>
          <c:spPr>
            <a:solidFill>
              <a:schemeClr val="tx2">
                <a:lumMod val="60000"/>
                <a:lumOff val="40000"/>
              </a:schemeClr>
            </a:solid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2012'!$P$5:$P$27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6</c:v>
                </c:pt>
                <c:pt idx="13">
                  <c:v>6</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206D-4780-A5CE-70C437C77DE5}"/>
            </c:ext>
          </c:extLst>
        </c:ser>
        <c:ser>
          <c:idx val="8"/>
          <c:order val="8"/>
          <c:tx>
            <c:strRef>
              <c:f>'Konzernbereiche 2012'!$Q$4</c:f>
              <c:strCache>
                <c:ptCount val="1"/>
                <c:pt idx="0">
                  <c:v>Übrige</c:v>
                </c:pt>
              </c:strCache>
            </c:strRef>
          </c:tx>
          <c:spPr>
            <a:solidFill>
              <a:schemeClr val="accent4">
                <a:lumMod val="60000"/>
                <a:lumOff val="40000"/>
              </a:schemeClr>
            </a:solid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2012'!$Q$5:$Q$27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44</c:v>
                </c:pt>
                <c:pt idx="15">
                  <c:v>44</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8-206D-4780-A5CE-70C437C77DE5}"/>
            </c:ext>
          </c:extLst>
        </c:ser>
        <c:ser>
          <c:idx val="11"/>
          <c:order val="9"/>
          <c:tx>
            <c:strRef>
              <c:f>'Konzernbereiche 2012'!$T$4</c:f>
              <c:strCache>
                <c:ptCount val="1"/>
                <c:pt idx="0">
                  <c:v>Border right &amp; top</c:v>
                </c:pt>
              </c:strCache>
            </c:strRef>
          </c:tx>
          <c:spPr>
            <a:noFill/>
          </c:spPr>
          <c:cat>
            <c:numRef>
              <c:f>'Konzernbereiche 2012'!$H$5:$H$27</c:f>
              <c:numCache>
                <c:formatCode>#,##0</c:formatCode>
                <c:ptCount val="23"/>
                <c:pt idx="0">
                  <c:v>0</c:v>
                </c:pt>
                <c:pt idx="1">
                  <c:v>3103</c:v>
                </c:pt>
                <c:pt idx="2">
                  <c:v>3103</c:v>
                </c:pt>
                <c:pt idx="3">
                  <c:v>3103</c:v>
                </c:pt>
                <c:pt idx="4">
                  <c:v>3103</c:v>
                </c:pt>
                <c:pt idx="5">
                  <c:v>3650</c:v>
                </c:pt>
                <c:pt idx="6">
                  <c:v>3650</c:v>
                </c:pt>
                <c:pt idx="7">
                  <c:v>5339</c:v>
                </c:pt>
                <c:pt idx="8">
                  <c:v>5339</c:v>
                </c:pt>
                <c:pt idx="9">
                  <c:v>6874</c:v>
                </c:pt>
                <c:pt idx="10">
                  <c:v>6874</c:v>
                </c:pt>
                <c:pt idx="11">
                  <c:v>9236</c:v>
                </c:pt>
                <c:pt idx="12">
                  <c:v>9236</c:v>
                </c:pt>
                <c:pt idx="13">
                  <c:v>10014</c:v>
                </c:pt>
                <c:pt idx="14">
                  <c:v>10014</c:v>
                </c:pt>
                <c:pt idx="15">
                  <c:v>10984</c:v>
                </c:pt>
                <c:pt idx="16">
                  <c:v>10984</c:v>
                </c:pt>
                <c:pt idx="17">
                  <c:v>10984</c:v>
                </c:pt>
                <c:pt idx="18">
                  <c:v>10984</c:v>
                </c:pt>
                <c:pt idx="19">
                  <c:v>10984</c:v>
                </c:pt>
                <c:pt idx="20">
                  <c:v>10984</c:v>
                </c:pt>
                <c:pt idx="21">
                  <c:v>10989</c:v>
                </c:pt>
                <c:pt idx="22">
                  <c:v>10989</c:v>
                </c:pt>
              </c:numCache>
            </c:numRef>
          </c:cat>
          <c:val>
            <c:numRef>
              <c:f>'Konzernbereiche 2012'!$T$5:$T$27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9-206D-4780-A5CE-70C437C77DE5}"/>
            </c:ext>
          </c:extLst>
        </c:ser>
        <c:dLbls>
          <c:showLegendKey val="0"/>
          <c:showVal val="0"/>
          <c:showCatName val="0"/>
          <c:showSerName val="0"/>
          <c:showPercent val="0"/>
          <c:showBubbleSize val="0"/>
        </c:dLbls>
        <c:axId val="97574272"/>
        <c:axId val="97572352"/>
      </c:areaChart>
      <c:scatterChart>
        <c:scatterStyle val="lineMarker"/>
        <c:varyColors val="0"/>
        <c:ser>
          <c:idx val="13"/>
          <c:order val="10"/>
          <c:tx>
            <c:v>Vektorprofil</c:v>
          </c:tx>
          <c:spPr>
            <a:ln>
              <a:solidFill>
                <a:schemeClr val="tx1"/>
              </a:solidFill>
              <a:tailEnd type="arrow"/>
            </a:ln>
          </c:spPr>
          <c:marker>
            <c:symbol val="none"/>
          </c:marker>
          <c:xVal>
            <c:numRef>
              <c:f>'Konzernbereiche 2012'!$Z$6:$Z$16</c:f>
              <c:numCache>
                <c:formatCode>#,##0</c:formatCode>
                <c:ptCount val="11"/>
                <c:pt idx="0">
                  <c:v>0</c:v>
                </c:pt>
                <c:pt idx="1">
                  <c:v>3103</c:v>
                </c:pt>
                <c:pt idx="2">
                  <c:v>3103</c:v>
                </c:pt>
                <c:pt idx="3">
                  <c:v>3650</c:v>
                </c:pt>
                <c:pt idx="4">
                  <c:v>5339</c:v>
                </c:pt>
                <c:pt idx="5">
                  <c:v>6874</c:v>
                </c:pt>
                <c:pt idx="6">
                  <c:v>9236</c:v>
                </c:pt>
                <c:pt idx="7">
                  <c:v>10014</c:v>
                </c:pt>
                <c:pt idx="8">
                  <c:v>10984</c:v>
                </c:pt>
                <c:pt idx="9">
                  <c:v>10984</c:v>
                </c:pt>
                <c:pt idx="10">
                  <c:v>10984</c:v>
                </c:pt>
              </c:numCache>
            </c:numRef>
          </c:xVal>
          <c:yVal>
            <c:numRef>
              <c:f>'Konzernbereiche 2012'!$AB$6:$AB$16</c:f>
              <c:numCache>
                <c:formatCode>#,##0</c:formatCode>
                <c:ptCount val="11"/>
                <c:pt idx="0">
                  <c:v>0</c:v>
                </c:pt>
                <c:pt idx="1">
                  <c:v>178</c:v>
                </c:pt>
                <c:pt idx="2">
                  <c:v>178</c:v>
                </c:pt>
                <c:pt idx="3">
                  <c:v>181</c:v>
                </c:pt>
                <c:pt idx="4">
                  <c:v>61</c:v>
                </c:pt>
                <c:pt idx="5">
                  <c:v>213</c:v>
                </c:pt>
                <c:pt idx="6">
                  <c:v>840</c:v>
                </c:pt>
                <c:pt idx="7">
                  <c:v>846</c:v>
                </c:pt>
                <c:pt idx="8">
                  <c:v>890</c:v>
                </c:pt>
                <c:pt idx="9">
                  <c:v>890</c:v>
                </c:pt>
                <c:pt idx="10">
                  <c:v>890</c:v>
                </c:pt>
              </c:numCache>
            </c:numRef>
          </c:yVal>
          <c:smooth val="0"/>
          <c:extLst>
            <c:ext xmlns:c16="http://schemas.microsoft.com/office/drawing/2014/chart" uri="{C3380CC4-5D6E-409C-BE32-E72D297353CC}">
              <c16:uniqueId val="{0000000A-206D-4780-A5CE-70C437C77DE5}"/>
            </c:ext>
          </c:extLst>
        </c:ser>
        <c:ser>
          <c:idx val="9"/>
          <c:order val="11"/>
          <c:tx>
            <c:v>v1</c:v>
          </c:tx>
          <c:spPr>
            <a:ln w="25400">
              <a:solidFill>
                <a:schemeClr val="tx1"/>
              </a:solidFill>
              <a:tailEnd type="arrow" w="med" len="med"/>
            </a:ln>
          </c:spPr>
          <c:marker>
            <c:symbol val="none"/>
          </c:marker>
          <c:dPt>
            <c:idx val="1"/>
            <c:marker/>
            <c:bubble3D val="0"/>
            <c:spPr>
              <a:ln w="25400">
                <a:solidFill>
                  <a:schemeClr val="tx1"/>
                </a:solidFill>
                <a:headEnd type="none" w="med" len="med"/>
                <a:tailEnd type="arrow" w="med" len="med"/>
              </a:ln>
            </c:spPr>
            <c:extLst>
              <c:ext xmlns:c16="http://schemas.microsoft.com/office/drawing/2014/chart" uri="{C3380CC4-5D6E-409C-BE32-E72D297353CC}">
                <c16:uniqueId val="{0000000D-206D-4780-A5CE-70C437C77DE5}"/>
              </c:ext>
            </c:extLst>
          </c:dPt>
          <c:xVal>
            <c:numRef>
              <c:f>'Konzernbereiche 2012'!$Z$6:$AA$6</c:f>
              <c:numCache>
                <c:formatCode>#,##0</c:formatCode>
                <c:ptCount val="2"/>
                <c:pt idx="0">
                  <c:v>0</c:v>
                </c:pt>
                <c:pt idx="1">
                  <c:v>3103</c:v>
                </c:pt>
              </c:numCache>
            </c:numRef>
          </c:xVal>
          <c:yVal>
            <c:numRef>
              <c:f>'Konzernbereiche 2012'!$AB$6:$AC$6</c:f>
              <c:numCache>
                <c:formatCode>#,##0</c:formatCode>
                <c:ptCount val="2"/>
                <c:pt idx="0">
                  <c:v>0</c:v>
                </c:pt>
                <c:pt idx="1">
                  <c:v>178</c:v>
                </c:pt>
              </c:numCache>
            </c:numRef>
          </c:yVal>
          <c:smooth val="0"/>
          <c:extLst>
            <c:ext xmlns:c16="http://schemas.microsoft.com/office/drawing/2014/chart" uri="{C3380CC4-5D6E-409C-BE32-E72D297353CC}">
              <c16:uniqueId val="{0000000C-206D-4780-A5CE-70C437C77DE5}"/>
            </c:ext>
          </c:extLst>
        </c:ser>
        <c:ser>
          <c:idx val="10"/>
          <c:order val="12"/>
          <c:tx>
            <c:v>v2</c:v>
          </c:tx>
          <c:spPr>
            <a:ln w="25400">
              <a:solidFill>
                <a:schemeClr val="tx1"/>
              </a:solidFill>
              <a:tailEnd type="arrow" w="med" len="med"/>
            </a:ln>
          </c:spPr>
          <c:marker>
            <c:symbol val="none"/>
          </c:marker>
          <c:xVal>
            <c:numRef>
              <c:f>'Konzernbereiche 2012'!$Z$7:$AA$7</c:f>
              <c:numCache>
                <c:formatCode>#,##0</c:formatCode>
                <c:ptCount val="2"/>
                <c:pt idx="0">
                  <c:v>3103</c:v>
                </c:pt>
                <c:pt idx="1">
                  <c:v>3103</c:v>
                </c:pt>
              </c:numCache>
            </c:numRef>
          </c:xVal>
          <c:yVal>
            <c:numRef>
              <c:f>'Konzernbereiche 2012'!$AB$7:$AC$7</c:f>
              <c:numCache>
                <c:formatCode>#,##0</c:formatCode>
                <c:ptCount val="2"/>
                <c:pt idx="0">
                  <c:v>178</c:v>
                </c:pt>
                <c:pt idx="1">
                  <c:v>178</c:v>
                </c:pt>
              </c:numCache>
            </c:numRef>
          </c:yVal>
          <c:smooth val="0"/>
          <c:extLst>
            <c:ext xmlns:c16="http://schemas.microsoft.com/office/drawing/2014/chart" uri="{C3380CC4-5D6E-409C-BE32-E72D297353CC}">
              <c16:uniqueId val="{0000000E-206D-4780-A5CE-70C437C77DE5}"/>
            </c:ext>
          </c:extLst>
        </c:ser>
        <c:ser>
          <c:idx val="14"/>
          <c:order val="13"/>
          <c:tx>
            <c:v>v3</c:v>
          </c:tx>
          <c:spPr>
            <a:ln w="25400">
              <a:solidFill>
                <a:schemeClr val="tx1"/>
              </a:solidFill>
              <a:tailEnd type="arrow"/>
            </a:ln>
          </c:spPr>
          <c:marker>
            <c:symbol val="none"/>
          </c:marker>
          <c:xVal>
            <c:numRef>
              <c:f>'Konzernbereiche 2012'!$Z$8:$AA$8</c:f>
              <c:numCache>
                <c:formatCode>#,##0</c:formatCode>
                <c:ptCount val="2"/>
                <c:pt idx="0">
                  <c:v>3103</c:v>
                </c:pt>
                <c:pt idx="1">
                  <c:v>3650</c:v>
                </c:pt>
              </c:numCache>
            </c:numRef>
          </c:xVal>
          <c:yVal>
            <c:numRef>
              <c:f>'Konzernbereiche 2012'!$AB$8:$AC$8</c:f>
              <c:numCache>
                <c:formatCode>#,##0</c:formatCode>
                <c:ptCount val="2"/>
                <c:pt idx="0">
                  <c:v>178</c:v>
                </c:pt>
                <c:pt idx="1">
                  <c:v>181</c:v>
                </c:pt>
              </c:numCache>
            </c:numRef>
          </c:yVal>
          <c:smooth val="0"/>
          <c:extLst>
            <c:ext xmlns:c16="http://schemas.microsoft.com/office/drawing/2014/chart" uri="{C3380CC4-5D6E-409C-BE32-E72D297353CC}">
              <c16:uniqueId val="{0000000F-206D-4780-A5CE-70C437C77DE5}"/>
            </c:ext>
          </c:extLst>
        </c:ser>
        <c:ser>
          <c:idx val="15"/>
          <c:order val="14"/>
          <c:tx>
            <c:v>v4</c:v>
          </c:tx>
          <c:spPr>
            <a:ln w="25400">
              <a:solidFill>
                <a:schemeClr val="tx1"/>
              </a:solidFill>
              <a:tailEnd type="arrow"/>
            </a:ln>
          </c:spPr>
          <c:marker>
            <c:symbol val="none"/>
          </c:marker>
          <c:xVal>
            <c:numRef>
              <c:f>'Konzernbereiche 2012'!$Z$9:$AA$9</c:f>
              <c:numCache>
                <c:formatCode>#,##0</c:formatCode>
                <c:ptCount val="2"/>
                <c:pt idx="0">
                  <c:v>3650</c:v>
                </c:pt>
                <c:pt idx="1">
                  <c:v>5339</c:v>
                </c:pt>
              </c:numCache>
            </c:numRef>
          </c:xVal>
          <c:yVal>
            <c:numRef>
              <c:f>'Konzernbereiche 2012'!$AB$9:$AC$9</c:f>
              <c:numCache>
                <c:formatCode>#,##0</c:formatCode>
                <c:ptCount val="2"/>
                <c:pt idx="0">
                  <c:v>181</c:v>
                </c:pt>
                <c:pt idx="1">
                  <c:v>61</c:v>
                </c:pt>
              </c:numCache>
            </c:numRef>
          </c:yVal>
          <c:smooth val="0"/>
          <c:extLst>
            <c:ext xmlns:c16="http://schemas.microsoft.com/office/drawing/2014/chart" uri="{C3380CC4-5D6E-409C-BE32-E72D297353CC}">
              <c16:uniqueId val="{00000010-206D-4780-A5CE-70C437C77DE5}"/>
            </c:ext>
          </c:extLst>
        </c:ser>
        <c:ser>
          <c:idx val="16"/>
          <c:order val="15"/>
          <c:tx>
            <c:v>v5</c:v>
          </c:tx>
          <c:spPr>
            <a:ln w="25400">
              <a:solidFill>
                <a:schemeClr val="tx1"/>
              </a:solidFill>
              <a:tailEnd type="arrow"/>
            </a:ln>
          </c:spPr>
          <c:marker>
            <c:symbol val="none"/>
          </c:marker>
          <c:xVal>
            <c:numRef>
              <c:f>'Konzernbereiche 2012'!$Z$10:$AA$10</c:f>
              <c:numCache>
                <c:formatCode>#,##0</c:formatCode>
                <c:ptCount val="2"/>
                <c:pt idx="0">
                  <c:v>5339</c:v>
                </c:pt>
                <c:pt idx="1">
                  <c:v>6874</c:v>
                </c:pt>
              </c:numCache>
            </c:numRef>
          </c:xVal>
          <c:yVal>
            <c:numRef>
              <c:f>'Konzernbereiche 2012'!$AB$10:$AC$10</c:f>
              <c:numCache>
                <c:formatCode>#,##0</c:formatCode>
                <c:ptCount val="2"/>
                <c:pt idx="0">
                  <c:v>61</c:v>
                </c:pt>
                <c:pt idx="1">
                  <c:v>213</c:v>
                </c:pt>
              </c:numCache>
            </c:numRef>
          </c:yVal>
          <c:smooth val="0"/>
          <c:extLst>
            <c:ext xmlns:c16="http://schemas.microsoft.com/office/drawing/2014/chart" uri="{C3380CC4-5D6E-409C-BE32-E72D297353CC}">
              <c16:uniqueId val="{00000011-206D-4780-A5CE-70C437C77DE5}"/>
            </c:ext>
          </c:extLst>
        </c:ser>
        <c:ser>
          <c:idx val="17"/>
          <c:order val="16"/>
          <c:tx>
            <c:v>v6</c:v>
          </c:tx>
          <c:spPr>
            <a:ln w="25400">
              <a:solidFill>
                <a:schemeClr val="tx1"/>
              </a:solidFill>
              <a:tailEnd type="arrow"/>
            </a:ln>
          </c:spPr>
          <c:marker>
            <c:symbol val="none"/>
          </c:marker>
          <c:xVal>
            <c:numRef>
              <c:f>'Konzernbereiche 2012'!$Z$11:$AA$11</c:f>
              <c:numCache>
                <c:formatCode>#,##0</c:formatCode>
                <c:ptCount val="2"/>
                <c:pt idx="0">
                  <c:v>6874</c:v>
                </c:pt>
                <c:pt idx="1">
                  <c:v>9236</c:v>
                </c:pt>
              </c:numCache>
            </c:numRef>
          </c:xVal>
          <c:yVal>
            <c:numRef>
              <c:f>'Konzernbereiche 2012'!$AB$11:$AC$11</c:f>
              <c:numCache>
                <c:formatCode>#,##0</c:formatCode>
                <c:ptCount val="2"/>
                <c:pt idx="0">
                  <c:v>213</c:v>
                </c:pt>
                <c:pt idx="1">
                  <c:v>840</c:v>
                </c:pt>
              </c:numCache>
            </c:numRef>
          </c:yVal>
          <c:smooth val="0"/>
          <c:extLst>
            <c:ext xmlns:c16="http://schemas.microsoft.com/office/drawing/2014/chart" uri="{C3380CC4-5D6E-409C-BE32-E72D297353CC}">
              <c16:uniqueId val="{00000012-206D-4780-A5CE-70C437C77DE5}"/>
            </c:ext>
          </c:extLst>
        </c:ser>
        <c:ser>
          <c:idx val="18"/>
          <c:order val="17"/>
          <c:tx>
            <c:v>v7</c:v>
          </c:tx>
          <c:spPr>
            <a:ln w="25400">
              <a:solidFill>
                <a:schemeClr val="tx1"/>
              </a:solidFill>
              <a:tailEnd type="arrow"/>
            </a:ln>
          </c:spPr>
          <c:marker>
            <c:symbol val="none"/>
          </c:marker>
          <c:xVal>
            <c:numRef>
              <c:f>'Konzernbereiche 2012'!$Z$12:$AA$12</c:f>
              <c:numCache>
                <c:formatCode>#,##0</c:formatCode>
                <c:ptCount val="2"/>
                <c:pt idx="0">
                  <c:v>9236</c:v>
                </c:pt>
                <c:pt idx="1">
                  <c:v>10014</c:v>
                </c:pt>
              </c:numCache>
            </c:numRef>
          </c:xVal>
          <c:yVal>
            <c:numRef>
              <c:f>'Konzernbereiche 2012'!$AB$12:$AC$12</c:f>
              <c:numCache>
                <c:formatCode>#,##0</c:formatCode>
                <c:ptCount val="2"/>
                <c:pt idx="0">
                  <c:v>840</c:v>
                </c:pt>
                <c:pt idx="1">
                  <c:v>846</c:v>
                </c:pt>
              </c:numCache>
            </c:numRef>
          </c:yVal>
          <c:smooth val="0"/>
          <c:extLst>
            <c:ext xmlns:c16="http://schemas.microsoft.com/office/drawing/2014/chart" uri="{C3380CC4-5D6E-409C-BE32-E72D297353CC}">
              <c16:uniqueId val="{00000013-206D-4780-A5CE-70C437C77DE5}"/>
            </c:ext>
          </c:extLst>
        </c:ser>
        <c:ser>
          <c:idx val="19"/>
          <c:order val="18"/>
          <c:tx>
            <c:v>v8</c:v>
          </c:tx>
          <c:spPr>
            <a:ln w="25400">
              <a:solidFill>
                <a:schemeClr val="tx1"/>
              </a:solidFill>
              <a:tailEnd type="arrow"/>
            </a:ln>
          </c:spPr>
          <c:marker>
            <c:symbol val="none"/>
          </c:marker>
          <c:xVal>
            <c:numRef>
              <c:f>'Konzernbereiche 2012'!$Z$13:$AA$13</c:f>
              <c:numCache>
                <c:formatCode>#,##0</c:formatCode>
                <c:ptCount val="2"/>
                <c:pt idx="0">
                  <c:v>10014</c:v>
                </c:pt>
                <c:pt idx="1">
                  <c:v>10984</c:v>
                </c:pt>
              </c:numCache>
            </c:numRef>
          </c:xVal>
          <c:yVal>
            <c:numRef>
              <c:f>'Konzernbereiche 2012'!$AB$13:$AC$13</c:f>
              <c:numCache>
                <c:formatCode>#,##0</c:formatCode>
                <c:ptCount val="2"/>
                <c:pt idx="0">
                  <c:v>846</c:v>
                </c:pt>
                <c:pt idx="1">
                  <c:v>890</c:v>
                </c:pt>
              </c:numCache>
            </c:numRef>
          </c:yVal>
          <c:smooth val="0"/>
          <c:extLst>
            <c:ext xmlns:c16="http://schemas.microsoft.com/office/drawing/2014/chart" uri="{C3380CC4-5D6E-409C-BE32-E72D297353CC}">
              <c16:uniqueId val="{00000014-206D-4780-A5CE-70C437C77DE5}"/>
            </c:ext>
          </c:extLst>
        </c:ser>
        <c:ser>
          <c:idx val="12"/>
          <c:order val="19"/>
          <c:tx>
            <c:strRef>
              <c:f>'Konzernbereiche 2012'!$X$20</c:f>
              <c:strCache>
                <c:ptCount val="1"/>
                <c:pt idx="0">
                  <c:v>Average-Vector</c:v>
                </c:pt>
              </c:strCache>
            </c:strRef>
          </c:tx>
          <c:spPr>
            <a:ln>
              <a:solidFill>
                <a:srgbClr val="FF0000"/>
              </a:solidFill>
              <a:tailEnd type="arrow"/>
            </a:ln>
          </c:spPr>
          <c:marker>
            <c:symbol val="none"/>
          </c:marker>
          <c:xVal>
            <c:numRef>
              <c:f>'Konzernbereiche 2012'!$Z$20:$AA$20</c:f>
              <c:numCache>
                <c:formatCode>#,##0</c:formatCode>
                <c:ptCount val="2"/>
                <c:pt idx="0">
                  <c:v>0</c:v>
                </c:pt>
                <c:pt idx="1">
                  <c:v>10984</c:v>
                </c:pt>
              </c:numCache>
            </c:numRef>
          </c:xVal>
          <c:yVal>
            <c:numRef>
              <c:f>'Konzernbereiche 2012'!$AB$20:$AC$20</c:f>
              <c:numCache>
                <c:formatCode>#,##0</c:formatCode>
                <c:ptCount val="2"/>
                <c:pt idx="0">
                  <c:v>0</c:v>
                </c:pt>
                <c:pt idx="1">
                  <c:v>890</c:v>
                </c:pt>
              </c:numCache>
            </c:numRef>
          </c:yVal>
          <c:smooth val="0"/>
          <c:extLst>
            <c:ext xmlns:c16="http://schemas.microsoft.com/office/drawing/2014/chart" uri="{C3380CC4-5D6E-409C-BE32-E72D297353CC}">
              <c16:uniqueId val="{0000000B-206D-4780-A5CE-70C437C77DE5}"/>
            </c:ext>
          </c:extLst>
        </c:ser>
        <c:dLbls>
          <c:showLegendKey val="0"/>
          <c:showVal val="0"/>
          <c:showCatName val="0"/>
          <c:showSerName val="0"/>
          <c:showPercent val="0"/>
          <c:showBubbleSize val="0"/>
        </c:dLbls>
        <c:axId val="97574272"/>
        <c:axId val="97572352"/>
      </c:scatterChart>
      <c:valAx>
        <c:axId val="97572352"/>
        <c:scaling>
          <c:orientation val="minMax"/>
        </c:scaling>
        <c:delete val="0"/>
        <c:axPos val="l"/>
        <c:majorGridlines/>
        <c:title>
          <c:tx>
            <c:strRef>
              <c:f>'Konzernbereiche 2012'!$E$4</c:f>
              <c:strCache>
                <c:ptCount val="1"/>
                <c:pt idx="0">
                  <c:v>Betriebsergebnis  Mio CHF</c:v>
                </c:pt>
              </c:strCache>
            </c:strRef>
          </c:tx>
          <c:overlay val="0"/>
          <c:txPr>
            <a:bodyPr rot="-5400000" vert="horz"/>
            <a:lstStyle/>
            <a:p>
              <a:pPr>
                <a:defRPr sz="1400"/>
              </a:pPr>
              <a:endParaRPr lang="de-DE"/>
            </a:p>
          </c:txPr>
        </c:title>
        <c:numFmt formatCode="#,##0" sourceLinked="1"/>
        <c:majorTickMark val="out"/>
        <c:minorTickMark val="none"/>
        <c:tickLblPos val="nextTo"/>
        <c:crossAx val="97574272"/>
        <c:crosses val="autoZero"/>
        <c:crossBetween val="midCat"/>
      </c:valAx>
      <c:dateAx>
        <c:axId val="97574272"/>
        <c:scaling>
          <c:orientation val="minMax"/>
        </c:scaling>
        <c:delete val="0"/>
        <c:axPos val="b"/>
        <c:majorGridlines/>
        <c:title>
          <c:tx>
            <c:strRef>
              <c:f>'Konzernbereiche 2012'!$D$4</c:f>
              <c:strCache>
                <c:ptCount val="1"/>
                <c:pt idx="0">
                  <c:v>Betriebsertrag Mio CHF</c:v>
                </c:pt>
              </c:strCache>
            </c:strRef>
          </c:tx>
          <c:overlay val="0"/>
          <c:txPr>
            <a:bodyPr/>
            <a:lstStyle/>
            <a:p>
              <a:pPr>
                <a:defRPr sz="1400"/>
              </a:pPr>
              <a:endParaRPr lang="de-DE"/>
            </a:p>
          </c:txPr>
        </c:title>
        <c:numFmt formatCode="#,##0" sourceLinked="1"/>
        <c:majorTickMark val="out"/>
        <c:minorTickMark val="none"/>
        <c:tickLblPos val="nextTo"/>
        <c:crossAx val="97572352"/>
        <c:crosses val="autoZero"/>
        <c:auto val="0"/>
        <c:lblOffset val="100"/>
        <c:baseTimeUnit val="days"/>
        <c:majorUnit val="2000"/>
        <c:majorTimeUnit val="days"/>
      </c:dateAx>
      <c:spPr>
        <a:solidFill>
          <a:schemeClr val="bg1">
            <a:lumMod val="95000"/>
          </a:schemeClr>
        </a:solidFill>
      </c:spPr>
    </c:plotArea>
    <c:legend>
      <c:legendPos val="b"/>
      <c:legendEntry>
        <c:idx val="0"/>
        <c:delete val="1"/>
      </c:legendEntry>
      <c:legendEntry>
        <c:idx val="9"/>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overlay val="0"/>
    </c:legend>
    <c:plotVisOnly val="1"/>
    <c:dispBlanksAs val="zero"/>
    <c:showDLblsOverMax val="0"/>
  </c:chart>
  <c:spPr>
    <a:solidFill>
      <a:schemeClr val="bg1"/>
    </a:solidFill>
    <a:ln w="12700">
      <a:solidFill>
        <a:schemeClr val="tx1"/>
      </a:solidFill>
    </a:ln>
  </c:spPr>
  <c:printSettings>
    <c:headerFooter/>
    <c:pageMargins b="0.78740157499999996" l="0.70000000000000007" r="0.70000000000000007" t="0.78740157499999996"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'Konzernbereiche 2013'!$C$4</c:f>
          <c:strCache>
            <c:ptCount val="1"/>
            <c:pt idx="0">
              <c:v>Schweizerische Post, Konzernbereiche  2013</c:v>
            </c:pt>
          </c:strCache>
        </c:strRef>
      </c:tx>
      <c:overlay val="0"/>
    </c:title>
    <c:autoTitleDeleted val="0"/>
    <c:plotArea>
      <c:layout>
        <c:manualLayout>
          <c:layoutTarget val="inner"/>
          <c:xMode val="edge"/>
          <c:yMode val="edge"/>
          <c:x val="0.14644833574607838"/>
          <c:y val="8.8199217719095765E-2"/>
          <c:w val="0.80900917203232359"/>
          <c:h val="0.65972813178242662"/>
        </c:manualLayout>
      </c:layout>
      <c:areaChart>
        <c:grouping val="stacked"/>
        <c:varyColors val="0"/>
        <c:ser>
          <c:idx val="0"/>
          <c:order val="0"/>
          <c:tx>
            <c:strRef>
              <c:f>'Konzernbereiche 2013'!$I$4</c:f>
              <c:strCache>
                <c:ptCount val="1"/>
                <c:pt idx="0">
                  <c:v>transparent</c:v>
                </c:pt>
              </c:strCache>
            </c:strRef>
          </c:tx>
          <c:spPr>
            <a:no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2013'!$I$5:$I$27</c:f>
              <c:numCache>
                <c:formatCode>#,##0</c:formatCode>
                <c:ptCount val="23"/>
                <c:pt idx="0">
                  <c:v>0</c:v>
                </c:pt>
                <c:pt idx="1">
                  <c:v>0</c:v>
                </c:pt>
                <c:pt idx="2">
                  <c:v>324</c:v>
                </c:pt>
                <c:pt idx="3">
                  <c:v>324</c:v>
                </c:pt>
                <c:pt idx="4">
                  <c:v>324</c:v>
                </c:pt>
                <c:pt idx="5">
                  <c:v>324</c:v>
                </c:pt>
                <c:pt idx="6">
                  <c:v>329</c:v>
                </c:pt>
                <c:pt idx="7">
                  <c:v>329</c:v>
                </c:pt>
                <c:pt idx="8">
                  <c:v>238</c:v>
                </c:pt>
                <c:pt idx="9">
                  <c:v>238</c:v>
                </c:pt>
                <c:pt idx="10">
                  <c:v>371</c:v>
                </c:pt>
                <c:pt idx="11">
                  <c:v>371</c:v>
                </c:pt>
                <c:pt idx="12">
                  <c:v>908</c:v>
                </c:pt>
                <c:pt idx="13">
                  <c:v>908</c:v>
                </c:pt>
                <c:pt idx="14">
                  <c:v>936</c:v>
                </c:pt>
                <c:pt idx="15">
                  <c:v>936</c:v>
                </c:pt>
                <c:pt idx="16">
                  <c:v>911</c:v>
                </c:pt>
                <c:pt idx="17">
                  <c:v>911</c:v>
                </c:pt>
                <c:pt idx="18">
                  <c:v>911</c:v>
                </c:pt>
                <c:pt idx="19">
                  <c:v>911</c:v>
                </c:pt>
                <c:pt idx="20">
                  <c:v>911</c:v>
                </c:pt>
                <c:pt idx="21">
                  <c:v>911</c:v>
                </c:pt>
                <c:pt idx="22">
                  <c:v>911</c:v>
                </c:pt>
              </c:numCache>
            </c:numRef>
          </c:val>
          <c:extLst>
            <c:ext xmlns:c16="http://schemas.microsoft.com/office/drawing/2014/chart" uri="{C3380CC4-5D6E-409C-BE32-E72D297353CC}">
              <c16:uniqueId val="{00000000-3347-479B-BDD7-7CC3502D1025}"/>
            </c:ext>
          </c:extLst>
        </c:ser>
        <c:ser>
          <c:idx val="1"/>
          <c:order val="1"/>
          <c:tx>
            <c:strRef>
              <c:f>'Konzernbereiche 2013'!$J$4</c:f>
              <c:strCache>
                <c:ptCount val="1"/>
                <c:pt idx="0">
                  <c:v>Postmail</c:v>
                </c:pt>
              </c:strCache>
            </c:strRef>
          </c:tx>
          <c:spPr>
            <a:solidFill>
              <a:schemeClr val="accent1"/>
            </a:solid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2013'!$J$5:$J$27</c:f>
              <c:numCache>
                <c:formatCode>#,##0</c:formatCode>
                <c:ptCount val="23"/>
                <c:pt idx="0">
                  <c:v>324</c:v>
                </c:pt>
                <c:pt idx="1">
                  <c:v>324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1-3347-479B-BDD7-7CC3502D1025}"/>
            </c:ext>
          </c:extLst>
        </c:ser>
        <c:ser>
          <c:idx val="2"/>
          <c:order val="2"/>
          <c:tx>
            <c:strRef>
              <c:f>'Konzernbereiche 2013'!$K$4</c:f>
              <c:strCache>
                <c:ptCount val="1"/>
                <c:pt idx="0">
                  <c:v>Swiss Post International</c:v>
                </c:pt>
              </c:strCache>
            </c:strRef>
          </c:tx>
          <c:spPr>
            <a:solidFill>
              <a:schemeClr val="accent5"/>
            </a:solid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2013'!$K$5:$K$27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2-3347-479B-BDD7-7CC3502D1025}"/>
            </c:ext>
          </c:extLst>
        </c:ser>
        <c:ser>
          <c:idx val="3"/>
          <c:order val="3"/>
          <c:tx>
            <c:strRef>
              <c:f>'Konzernbereiche 2013'!$L$4</c:f>
              <c:strCache>
                <c:ptCount val="1"/>
                <c:pt idx="0">
                  <c:v>Swiss Post Solutions</c:v>
                </c:pt>
              </c:strCache>
            </c:strRef>
          </c:tx>
          <c:spPr>
            <a:solidFill>
              <a:srgbClr val="FF5050"/>
            </a:solid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2013'!$L$5:$L$27</c:f>
              <c:numCache>
                <c:formatCode>#,##0</c:formatCode>
                <c:ptCount val="23"/>
                <c:pt idx="0">
                  <c:v>0</c:v>
                </c:pt>
                <c:pt idx="1">
                  <c:v>0</c:v>
                </c:pt>
                <c:pt idx="2">
                  <c:v>0</c:v>
                </c:pt>
                <c:pt idx="3">
                  <c:v>0</c:v>
                </c:pt>
                <c:pt idx="4">
                  <c:v>5</c:v>
                </c:pt>
                <c:pt idx="5">
                  <c:v>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3347-479B-BDD7-7CC3502D1025}"/>
            </c:ext>
          </c:extLst>
        </c:ser>
        <c:ser>
          <c:idx val="4"/>
          <c:order val="4"/>
          <c:tx>
            <c:strRef>
              <c:f>'Konzernbereiche 2013'!$M$4</c:f>
              <c:strCache>
                <c:ptCount val="1"/>
                <c:pt idx="0">
                  <c:v>Poststellen und Verkauf</c:v>
                </c:pt>
              </c:strCache>
            </c:strRef>
          </c:tx>
          <c:spPr>
            <a:solidFill>
              <a:srgbClr val="FF9966"/>
            </a:solid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2013'!$M$5:$M$27</c:f>
              <c:numCache>
                <c:formatCode>#,##0</c:formatCode>
                <c:ptCount val="23"/>
                <c:pt idx="0">
                  <c:v>0</c:v>
                </c:pt>
                <c:pt idx="1">
                  <c:v>0</c:v>
                </c:pt>
                <c:pt idx="2">
                  <c:v>0</c:v>
                </c:pt>
                <c:pt idx="3">
                  <c:v>0</c:v>
                </c:pt>
                <c:pt idx="4">
                  <c:v>0</c:v>
                </c:pt>
                <c:pt idx="5">
                  <c:v>0</c:v>
                </c:pt>
                <c:pt idx="6">
                  <c:v>-91</c:v>
                </c:pt>
                <c:pt idx="7">
                  <c:v>-91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4-3347-479B-BDD7-7CC3502D1025}"/>
            </c:ext>
          </c:extLst>
        </c:ser>
        <c:ser>
          <c:idx val="5"/>
          <c:order val="5"/>
          <c:tx>
            <c:strRef>
              <c:f>'Konzernbereiche 2013'!$N$4</c:f>
              <c:strCache>
                <c:ptCount val="1"/>
                <c:pt idx="0">
                  <c:v>PostLogistics</c:v>
                </c:pt>
              </c:strCache>
            </c:strRef>
          </c:tx>
          <c:spPr>
            <a:solidFill>
              <a:schemeClr val="accent3">
                <a:lumMod val="75000"/>
              </a:schemeClr>
            </a:solid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2013'!$N$5:$N$27</c:f>
              <c:numCache>
                <c:formatCode>#,##0</c:formatCode>
                <c:ptCount val="23"/>
                <c:pt idx="0">
                  <c:v>0</c:v>
                </c:pt>
                <c:pt idx="1">
                  <c:v>0</c:v>
                </c:pt>
                <c:pt idx="2">
                  <c:v>0</c:v>
                </c:pt>
                <c:pt idx="3">
                  <c:v>0</c:v>
                </c:pt>
                <c:pt idx="4">
                  <c:v>0</c:v>
                </c:pt>
                <c:pt idx="5">
                  <c:v>0</c:v>
                </c:pt>
                <c:pt idx="6">
                  <c:v>0</c:v>
                </c:pt>
                <c:pt idx="7">
                  <c:v>0</c:v>
                </c:pt>
                <c:pt idx="8">
                  <c:v>133</c:v>
                </c:pt>
                <c:pt idx="9">
                  <c:v>133</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5-3347-479B-BDD7-7CC3502D1025}"/>
            </c:ext>
          </c:extLst>
        </c:ser>
        <c:ser>
          <c:idx val="6"/>
          <c:order val="6"/>
          <c:tx>
            <c:strRef>
              <c:f>'Konzernbereiche 2013'!$O$4</c:f>
              <c:strCache>
                <c:ptCount val="1"/>
                <c:pt idx="0">
                  <c:v>PostFinance</c:v>
                </c:pt>
              </c:strCache>
            </c:strRef>
          </c:tx>
          <c:spPr>
            <a:solidFill>
              <a:schemeClr val="accent2">
                <a:lumMod val="60000"/>
                <a:lumOff val="40000"/>
              </a:schemeClr>
            </a:solid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2013'!$O$5:$O$27</c:f>
              <c:numCache>
                <c:formatCode>#,##0</c:formatCode>
                <c:ptCount val="23"/>
                <c:pt idx="0">
                  <c:v>0</c:v>
                </c:pt>
                <c:pt idx="1">
                  <c:v>0</c:v>
                </c:pt>
                <c:pt idx="2">
                  <c:v>0</c:v>
                </c:pt>
                <c:pt idx="3">
                  <c:v>0</c:v>
                </c:pt>
                <c:pt idx="4">
                  <c:v>0</c:v>
                </c:pt>
                <c:pt idx="5">
                  <c:v>0</c:v>
                </c:pt>
                <c:pt idx="6">
                  <c:v>0</c:v>
                </c:pt>
                <c:pt idx="7">
                  <c:v>0</c:v>
                </c:pt>
                <c:pt idx="8">
                  <c:v>0</c:v>
                </c:pt>
                <c:pt idx="9">
                  <c:v>0</c:v>
                </c:pt>
                <c:pt idx="10">
                  <c:v>537</c:v>
                </c:pt>
                <c:pt idx="11">
                  <c:v>537</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6-3347-479B-BDD7-7CC3502D1025}"/>
            </c:ext>
          </c:extLst>
        </c:ser>
        <c:ser>
          <c:idx val="7"/>
          <c:order val="7"/>
          <c:tx>
            <c:strRef>
              <c:f>'Konzernbereiche 2013'!$P$4</c:f>
              <c:strCache>
                <c:ptCount val="1"/>
                <c:pt idx="0">
                  <c:v>PostAuto</c:v>
                </c:pt>
              </c:strCache>
            </c:strRef>
          </c:tx>
          <c:spPr>
            <a:solidFill>
              <a:schemeClr val="tx2">
                <a:lumMod val="60000"/>
                <a:lumOff val="40000"/>
              </a:schemeClr>
            </a:solid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2013'!$P$5:$P$27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28</c:v>
                </c:pt>
                <c:pt idx="13">
                  <c:v>28</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3347-479B-BDD7-7CC3502D1025}"/>
            </c:ext>
          </c:extLst>
        </c:ser>
        <c:ser>
          <c:idx val="8"/>
          <c:order val="8"/>
          <c:tx>
            <c:strRef>
              <c:f>'Konzernbereiche 2013'!$Q$4</c:f>
              <c:strCache>
                <c:ptCount val="1"/>
                <c:pt idx="0">
                  <c:v>Übrige</c:v>
                </c:pt>
              </c:strCache>
            </c:strRef>
          </c:tx>
          <c:spPr>
            <a:solidFill>
              <a:schemeClr val="accent4">
                <a:lumMod val="60000"/>
                <a:lumOff val="40000"/>
              </a:schemeClr>
            </a:solid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2013'!$Q$5:$Q$27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-25</c:v>
                </c:pt>
                <c:pt idx="15">
                  <c:v>-25</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8-3347-479B-BDD7-7CC3502D1025}"/>
            </c:ext>
          </c:extLst>
        </c:ser>
        <c:ser>
          <c:idx val="11"/>
          <c:order val="9"/>
          <c:tx>
            <c:strRef>
              <c:f>'Konzernbereiche 2013'!$T$4</c:f>
              <c:strCache>
                <c:ptCount val="1"/>
                <c:pt idx="0">
                  <c:v>Border right &amp; top</c:v>
                </c:pt>
              </c:strCache>
            </c:strRef>
          </c:tx>
          <c:spPr>
            <a:noFill/>
          </c:spPr>
          <c:cat>
            <c:numRef>
              <c:f>'Konzernbereiche 2013'!$H$5:$H$27</c:f>
              <c:numCache>
                <c:formatCode>#,##0</c:formatCode>
                <c:ptCount val="23"/>
                <c:pt idx="0">
                  <c:v>0</c:v>
                </c:pt>
                <c:pt idx="1">
                  <c:v>2959</c:v>
                </c:pt>
                <c:pt idx="2">
                  <c:v>2959</c:v>
                </c:pt>
                <c:pt idx="3">
                  <c:v>2959</c:v>
                </c:pt>
                <c:pt idx="4">
                  <c:v>2959</c:v>
                </c:pt>
                <c:pt idx="5">
                  <c:v>3575</c:v>
                </c:pt>
                <c:pt idx="6">
                  <c:v>3575</c:v>
                </c:pt>
                <c:pt idx="7">
                  <c:v>5272</c:v>
                </c:pt>
                <c:pt idx="8">
                  <c:v>5272</c:v>
                </c:pt>
                <c:pt idx="9">
                  <c:v>6853</c:v>
                </c:pt>
                <c:pt idx="10">
                  <c:v>6853</c:v>
                </c:pt>
                <c:pt idx="11">
                  <c:v>9230</c:v>
                </c:pt>
                <c:pt idx="12">
                  <c:v>9230</c:v>
                </c:pt>
                <c:pt idx="13">
                  <c:v>10042</c:v>
                </c:pt>
                <c:pt idx="14">
                  <c:v>10042</c:v>
                </c:pt>
                <c:pt idx="15">
                  <c:v>10939</c:v>
                </c:pt>
                <c:pt idx="16">
                  <c:v>10939</c:v>
                </c:pt>
                <c:pt idx="17">
                  <c:v>10939</c:v>
                </c:pt>
                <c:pt idx="18">
                  <c:v>10939</c:v>
                </c:pt>
                <c:pt idx="19">
                  <c:v>10939</c:v>
                </c:pt>
                <c:pt idx="20">
                  <c:v>10939</c:v>
                </c:pt>
                <c:pt idx="21">
                  <c:v>10944</c:v>
                </c:pt>
                <c:pt idx="22">
                  <c:v>10944</c:v>
                </c:pt>
              </c:numCache>
            </c:numRef>
          </c:cat>
          <c:val>
            <c:numRef>
              <c:f>'Konzernbereiche 2013'!$T$5:$T$27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9-3347-479B-BDD7-7CC3502D1025}"/>
            </c:ext>
          </c:extLst>
        </c:ser>
        <c:dLbls>
          <c:showLegendKey val="0"/>
          <c:showVal val="0"/>
          <c:showCatName val="0"/>
          <c:showSerName val="0"/>
          <c:showPercent val="0"/>
          <c:showBubbleSize val="0"/>
        </c:dLbls>
        <c:axId val="97574272"/>
        <c:axId val="97572352"/>
      </c:areaChart>
      <c:scatterChart>
        <c:scatterStyle val="lineMarker"/>
        <c:varyColors val="0"/>
        <c:ser>
          <c:idx val="13"/>
          <c:order val="10"/>
          <c:tx>
            <c:v>Vektorprofil</c:v>
          </c:tx>
          <c:spPr>
            <a:ln>
              <a:solidFill>
                <a:schemeClr val="tx1"/>
              </a:solidFill>
              <a:tailEnd type="arrow"/>
            </a:ln>
          </c:spPr>
          <c:marker>
            <c:symbol val="none"/>
          </c:marker>
          <c:xVal>
            <c:numRef>
              <c:f>'Konzernbereiche 2013'!$Z$6:$Z$16</c:f>
              <c:numCache>
                <c:formatCode>#,##0</c:formatCode>
                <c:ptCount val="11"/>
                <c:pt idx="0">
                  <c:v>0</c:v>
                </c:pt>
                <c:pt idx="1">
                  <c:v>2959</c:v>
                </c:pt>
                <c:pt idx="2">
                  <c:v>2959</c:v>
                </c:pt>
                <c:pt idx="3">
                  <c:v>3575</c:v>
                </c:pt>
                <c:pt idx="4">
                  <c:v>5272</c:v>
                </c:pt>
                <c:pt idx="5">
                  <c:v>6853</c:v>
                </c:pt>
                <c:pt idx="6">
                  <c:v>9230</c:v>
                </c:pt>
                <c:pt idx="7">
                  <c:v>10042</c:v>
                </c:pt>
                <c:pt idx="8">
                  <c:v>10939</c:v>
                </c:pt>
                <c:pt idx="9">
                  <c:v>10939</c:v>
                </c:pt>
                <c:pt idx="10">
                  <c:v>10939</c:v>
                </c:pt>
              </c:numCache>
            </c:numRef>
          </c:xVal>
          <c:yVal>
            <c:numRef>
              <c:f>'Konzernbereiche 2013'!$AB$6:$AB$16</c:f>
              <c:numCache>
                <c:formatCode>#,##0</c:formatCode>
                <c:ptCount val="11"/>
                <c:pt idx="0">
                  <c:v>0</c:v>
                </c:pt>
                <c:pt idx="1">
                  <c:v>324</c:v>
                </c:pt>
                <c:pt idx="2">
                  <c:v>324</c:v>
                </c:pt>
                <c:pt idx="3">
                  <c:v>329</c:v>
                </c:pt>
                <c:pt idx="4">
                  <c:v>238</c:v>
                </c:pt>
                <c:pt idx="5">
                  <c:v>371</c:v>
                </c:pt>
                <c:pt idx="6">
                  <c:v>908</c:v>
                </c:pt>
                <c:pt idx="7">
                  <c:v>936</c:v>
                </c:pt>
                <c:pt idx="8">
                  <c:v>911</c:v>
                </c:pt>
                <c:pt idx="9">
                  <c:v>911</c:v>
                </c:pt>
                <c:pt idx="10">
                  <c:v>911</c:v>
                </c:pt>
              </c:numCache>
            </c:numRef>
          </c:yVal>
          <c:smooth val="0"/>
          <c:extLst>
            <c:ext xmlns:c16="http://schemas.microsoft.com/office/drawing/2014/chart" uri="{C3380CC4-5D6E-409C-BE32-E72D297353CC}">
              <c16:uniqueId val="{0000000A-3347-479B-BDD7-7CC3502D1025}"/>
            </c:ext>
          </c:extLst>
        </c:ser>
        <c:ser>
          <c:idx val="9"/>
          <c:order val="11"/>
          <c:tx>
            <c:v>v1</c:v>
          </c:tx>
          <c:spPr>
            <a:ln w="25400">
              <a:solidFill>
                <a:schemeClr val="tx1"/>
              </a:solidFill>
              <a:tailEnd type="arrow" w="med" len="med"/>
            </a:ln>
          </c:spPr>
          <c:marker>
            <c:symbol val="none"/>
          </c:marker>
          <c:dPt>
            <c:idx val="1"/>
            <c:bubble3D val="0"/>
            <c:spPr>
              <a:ln w="25400">
                <a:solidFill>
                  <a:schemeClr val="tx1"/>
                </a:solidFill>
                <a:headEnd type="none" w="med" len="med"/>
                <a:tailEnd type="arrow" w="med" len="med"/>
              </a:ln>
            </c:spPr>
            <c:extLst>
              <c:ext xmlns:c16="http://schemas.microsoft.com/office/drawing/2014/chart" uri="{C3380CC4-5D6E-409C-BE32-E72D297353CC}">
                <c16:uniqueId val="{0000000C-3347-479B-BDD7-7CC3502D1025}"/>
              </c:ext>
            </c:extLst>
          </c:dPt>
          <c:xVal>
            <c:numRef>
              <c:f>'Konzernbereiche 2013'!$Z$6:$AA$6</c:f>
              <c:numCache>
                <c:formatCode>#,##0</c:formatCode>
                <c:ptCount val="2"/>
                <c:pt idx="0">
                  <c:v>0</c:v>
                </c:pt>
                <c:pt idx="1">
                  <c:v>2959</c:v>
                </c:pt>
              </c:numCache>
            </c:numRef>
          </c:xVal>
          <c:yVal>
            <c:numRef>
              <c:f>'Konzernbereiche 2013'!$AB$6:$AC$6</c:f>
              <c:numCache>
                <c:formatCode>#,##0</c:formatCode>
                <c:ptCount val="2"/>
                <c:pt idx="0">
                  <c:v>0</c:v>
                </c:pt>
                <c:pt idx="1">
                  <c:v>324</c:v>
                </c:pt>
              </c:numCache>
            </c:numRef>
          </c:yVal>
          <c:smooth val="0"/>
          <c:extLst>
            <c:ext xmlns:c16="http://schemas.microsoft.com/office/drawing/2014/chart" uri="{C3380CC4-5D6E-409C-BE32-E72D297353CC}">
              <c16:uniqueId val="{0000000D-3347-479B-BDD7-7CC3502D1025}"/>
            </c:ext>
          </c:extLst>
        </c:ser>
        <c:ser>
          <c:idx val="10"/>
          <c:order val="12"/>
          <c:tx>
            <c:v>v2</c:v>
          </c:tx>
          <c:spPr>
            <a:ln w="25400">
              <a:solidFill>
                <a:schemeClr val="tx1"/>
              </a:solidFill>
              <a:tailEnd type="arrow" w="med" len="med"/>
            </a:ln>
          </c:spPr>
          <c:marker>
            <c:symbol val="none"/>
          </c:marker>
          <c:xVal>
            <c:numRef>
              <c:f>'Konzernbereiche 2013'!$Z$7:$AA$7</c:f>
              <c:numCache>
                <c:formatCode>#,##0</c:formatCode>
                <c:ptCount val="2"/>
                <c:pt idx="0">
                  <c:v>2959</c:v>
                </c:pt>
                <c:pt idx="1">
                  <c:v>2959</c:v>
                </c:pt>
              </c:numCache>
            </c:numRef>
          </c:xVal>
          <c:yVal>
            <c:numRef>
              <c:f>'Konzernbereiche 2013'!$AB$7:$AC$7</c:f>
              <c:numCache>
                <c:formatCode>#,##0</c:formatCode>
                <c:ptCount val="2"/>
                <c:pt idx="0">
                  <c:v>324</c:v>
                </c:pt>
                <c:pt idx="1">
                  <c:v>324</c:v>
                </c:pt>
              </c:numCache>
            </c:numRef>
          </c:yVal>
          <c:smooth val="0"/>
          <c:extLst>
            <c:ext xmlns:c16="http://schemas.microsoft.com/office/drawing/2014/chart" uri="{C3380CC4-5D6E-409C-BE32-E72D297353CC}">
              <c16:uniqueId val="{0000000E-3347-479B-BDD7-7CC3502D1025}"/>
            </c:ext>
          </c:extLst>
        </c:ser>
        <c:ser>
          <c:idx val="14"/>
          <c:order val="13"/>
          <c:tx>
            <c:v>v3</c:v>
          </c:tx>
          <c:spPr>
            <a:ln w="25400">
              <a:solidFill>
                <a:schemeClr val="tx1"/>
              </a:solidFill>
              <a:tailEnd type="arrow"/>
            </a:ln>
          </c:spPr>
          <c:marker>
            <c:symbol val="none"/>
          </c:marker>
          <c:xVal>
            <c:numRef>
              <c:f>'Konzernbereiche 2013'!$Z$8:$AA$8</c:f>
              <c:numCache>
                <c:formatCode>#,##0</c:formatCode>
                <c:ptCount val="2"/>
                <c:pt idx="0">
                  <c:v>2959</c:v>
                </c:pt>
                <c:pt idx="1">
                  <c:v>3575</c:v>
                </c:pt>
              </c:numCache>
            </c:numRef>
          </c:xVal>
          <c:yVal>
            <c:numRef>
              <c:f>'Konzernbereiche 2013'!$AB$8:$AC$8</c:f>
              <c:numCache>
                <c:formatCode>#,##0</c:formatCode>
                <c:ptCount val="2"/>
                <c:pt idx="0">
                  <c:v>324</c:v>
                </c:pt>
                <c:pt idx="1">
                  <c:v>329</c:v>
                </c:pt>
              </c:numCache>
            </c:numRef>
          </c:yVal>
          <c:smooth val="0"/>
          <c:extLst>
            <c:ext xmlns:c16="http://schemas.microsoft.com/office/drawing/2014/chart" uri="{C3380CC4-5D6E-409C-BE32-E72D297353CC}">
              <c16:uniqueId val="{0000000F-3347-479B-BDD7-7CC3502D1025}"/>
            </c:ext>
          </c:extLst>
        </c:ser>
        <c:ser>
          <c:idx val="15"/>
          <c:order val="14"/>
          <c:tx>
            <c:v>v4</c:v>
          </c:tx>
          <c:spPr>
            <a:ln w="25400">
              <a:solidFill>
                <a:schemeClr val="tx1"/>
              </a:solidFill>
              <a:tailEnd type="arrow"/>
            </a:ln>
          </c:spPr>
          <c:marker>
            <c:symbol val="none"/>
          </c:marker>
          <c:xVal>
            <c:numRef>
              <c:f>'Konzernbereiche 2013'!$Z$9:$AA$9</c:f>
              <c:numCache>
                <c:formatCode>#,##0</c:formatCode>
                <c:ptCount val="2"/>
                <c:pt idx="0">
                  <c:v>3575</c:v>
                </c:pt>
                <c:pt idx="1">
                  <c:v>5272</c:v>
                </c:pt>
              </c:numCache>
            </c:numRef>
          </c:xVal>
          <c:yVal>
            <c:numRef>
              <c:f>'Konzernbereiche 2013'!$AB$9:$AC$9</c:f>
              <c:numCache>
                <c:formatCode>#,##0</c:formatCode>
                <c:ptCount val="2"/>
                <c:pt idx="0">
                  <c:v>329</c:v>
                </c:pt>
                <c:pt idx="1">
                  <c:v>238</c:v>
                </c:pt>
              </c:numCache>
            </c:numRef>
          </c:yVal>
          <c:smooth val="0"/>
          <c:extLst>
            <c:ext xmlns:c16="http://schemas.microsoft.com/office/drawing/2014/chart" uri="{C3380CC4-5D6E-409C-BE32-E72D297353CC}">
              <c16:uniqueId val="{00000010-3347-479B-BDD7-7CC3502D1025}"/>
            </c:ext>
          </c:extLst>
        </c:ser>
        <c:ser>
          <c:idx val="16"/>
          <c:order val="15"/>
          <c:tx>
            <c:v>v5</c:v>
          </c:tx>
          <c:spPr>
            <a:ln w="25400">
              <a:solidFill>
                <a:schemeClr val="tx1"/>
              </a:solidFill>
              <a:tailEnd type="arrow"/>
            </a:ln>
          </c:spPr>
          <c:marker>
            <c:symbol val="none"/>
          </c:marker>
          <c:xVal>
            <c:numRef>
              <c:f>'Konzernbereiche 2013'!$Z$10:$AA$10</c:f>
              <c:numCache>
                <c:formatCode>#,##0</c:formatCode>
                <c:ptCount val="2"/>
                <c:pt idx="0">
                  <c:v>5272</c:v>
                </c:pt>
                <c:pt idx="1">
                  <c:v>6853</c:v>
                </c:pt>
              </c:numCache>
            </c:numRef>
          </c:xVal>
          <c:yVal>
            <c:numRef>
              <c:f>'Konzernbereiche 2013'!$AB$10:$AC$10</c:f>
              <c:numCache>
                <c:formatCode>#,##0</c:formatCode>
                <c:ptCount val="2"/>
                <c:pt idx="0">
                  <c:v>238</c:v>
                </c:pt>
                <c:pt idx="1">
                  <c:v>371</c:v>
                </c:pt>
              </c:numCache>
            </c:numRef>
          </c:yVal>
          <c:smooth val="0"/>
          <c:extLst>
            <c:ext xmlns:c16="http://schemas.microsoft.com/office/drawing/2014/chart" uri="{C3380CC4-5D6E-409C-BE32-E72D297353CC}">
              <c16:uniqueId val="{00000011-3347-479B-BDD7-7CC3502D1025}"/>
            </c:ext>
          </c:extLst>
        </c:ser>
        <c:ser>
          <c:idx val="17"/>
          <c:order val="16"/>
          <c:tx>
            <c:v>v6</c:v>
          </c:tx>
          <c:spPr>
            <a:ln w="25400">
              <a:solidFill>
                <a:schemeClr val="tx1"/>
              </a:solidFill>
              <a:tailEnd type="arrow"/>
            </a:ln>
          </c:spPr>
          <c:marker>
            <c:symbol val="none"/>
          </c:marker>
          <c:xVal>
            <c:numRef>
              <c:f>'Konzernbereiche 2013'!$Z$11:$AA$11</c:f>
              <c:numCache>
                <c:formatCode>#,##0</c:formatCode>
                <c:ptCount val="2"/>
                <c:pt idx="0">
                  <c:v>6853</c:v>
                </c:pt>
                <c:pt idx="1">
                  <c:v>9230</c:v>
                </c:pt>
              </c:numCache>
            </c:numRef>
          </c:xVal>
          <c:yVal>
            <c:numRef>
              <c:f>'Konzernbereiche 2013'!$AB$11:$AC$11</c:f>
              <c:numCache>
                <c:formatCode>#,##0</c:formatCode>
                <c:ptCount val="2"/>
                <c:pt idx="0">
                  <c:v>371</c:v>
                </c:pt>
                <c:pt idx="1">
                  <c:v>908</c:v>
                </c:pt>
              </c:numCache>
            </c:numRef>
          </c:yVal>
          <c:smooth val="0"/>
          <c:extLst>
            <c:ext xmlns:c16="http://schemas.microsoft.com/office/drawing/2014/chart" uri="{C3380CC4-5D6E-409C-BE32-E72D297353CC}">
              <c16:uniqueId val="{00000012-3347-479B-BDD7-7CC3502D1025}"/>
            </c:ext>
          </c:extLst>
        </c:ser>
        <c:ser>
          <c:idx val="18"/>
          <c:order val="17"/>
          <c:tx>
            <c:v>v7</c:v>
          </c:tx>
          <c:spPr>
            <a:ln w="25400">
              <a:solidFill>
                <a:schemeClr val="tx1"/>
              </a:solidFill>
              <a:tailEnd type="arrow"/>
            </a:ln>
          </c:spPr>
          <c:marker>
            <c:symbol val="none"/>
          </c:marker>
          <c:xVal>
            <c:numRef>
              <c:f>'Konzernbereiche 2013'!$Z$12:$AA$12</c:f>
              <c:numCache>
                <c:formatCode>#,##0</c:formatCode>
                <c:ptCount val="2"/>
                <c:pt idx="0">
                  <c:v>9230</c:v>
                </c:pt>
                <c:pt idx="1">
                  <c:v>10042</c:v>
                </c:pt>
              </c:numCache>
            </c:numRef>
          </c:xVal>
          <c:yVal>
            <c:numRef>
              <c:f>'Konzernbereiche 2013'!$AB$12:$AC$12</c:f>
              <c:numCache>
                <c:formatCode>#,##0</c:formatCode>
                <c:ptCount val="2"/>
                <c:pt idx="0">
                  <c:v>908</c:v>
                </c:pt>
                <c:pt idx="1">
                  <c:v>936</c:v>
                </c:pt>
              </c:numCache>
            </c:numRef>
          </c:yVal>
          <c:smooth val="0"/>
          <c:extLst>
            <c:ext xmlns:c16="http://schemas.microsoft.com/office/drawing/2014/chart" uri="{C3380CC4-5D6E-409C-BE32-E72D297353CC}">
              <c16:uniqueId val="{00000013-3347-479B-BDD7-7CC3502D1025}"/>
            </c:ext>
          </c:extLst>
        </c:ser>
        <c:ser>
          <c:idx val="19"/>
          <c:order val="18"/>
          <c:tx>
            <c:v>v8</c:v>
          </c:tx>
          <c:spPr>
            <a:ln w="25400">
              <a:solidFill>
                <a:schemeClr val="tx1"/>
              </a:solidFill>
              <a:tailEnd type="arrow"/>
            </a:ln>
          </c:spPr>
          <c:marker>
            <c:symbol val="none"/>
          </c:marker>
          <c:xVal>
            <c:numRef>
              <c:f>'Konzernbereiche 2013'!$Z$13:$AA$13</c:f>
              <c:numCache>
                <c:formatCode>#,##0</c:formatCode>
                <c:ptCount val="2"/>
                <c:pt idx="0">
                  <c:v>10042</c:v>
                </c:pt>
                <c:pt idx="1">
                  <c:v>10939</c:v>
                </c:pt>
              </c:numCache>
            </c:numRef>
          </c:xVal>
          <c:yVal>
            <c:numRef>
              <c:f>'Konzernbereiche 2013'!$AB$13:$AC$13</c:f>
              <c:numCache>
                <c:formatCode>#,##0</c:formatCode>
                <c:ptCount val="2"/>
                <c:pt idx="0">
                  <c:v>936</c:v>
                </c:pt>
                <c:pt idx="1">
                  <c:v>911</c:v>
                </c:pt>
              </c:numCache>
            </c:numRef>
          </c:yVal>
          <c:smooth val="0"/>
          <c:extLst>
            <c:ext xmlns:c16="http://schemas.microsoft.com/office/drawing/2014/chart" uri="{C3380CC4-5D6E-409C-BE32-E72D297353CC}">
              <c16:uniqueId val="{00000014-3347-479B-BDD7-7CC3502D1025}"/>
            </c:ext>
          </c:extLst>
        </c:ser>
        <c:ser>
          <c:idx val="12"/>
          <c:order val="19"/>
          <c:tx>
            <c:strRef>
              <c:f>'Konzernbereiche 2013'!$X$20</c:f>
              <c:strCache>
                <c:ptCount val="1"/>
                <c:pt idx="0">
                  <c:v>Average-Vector</c:v>
                </c:pt>
              </c:strCache>
            </c:strRef>
          </c:tx>
          <c:spPr>
            <a:ln>
              <a:solidFill>
                <a:srgbClr val="FF0000"/>
              </a:solidFill>
              <a:tailEnd type="arrow"/>
            </a:ln>
          </c:spPr>
          <c:marker>
            <c:symbol val="none"/>
          </c:marker>
          <c:xVal>
            <c:numRef>
              <c:f>'Konzernbereiche 2013'!$Z$20:$AA$20</c:f>
              <c:numCache>
                <c:formatCode>#,##0</c:formatCode>
                <c:ptCount val="2"/>
                <c:pt idx="0">
                  <c:v>0</c:v>
                </c:pt>
                <c:pt idx="1">
                  <c:v>10939</c:v>
                </c:pt>
              </c:numCache>
            </c:numRef>
          </c:xVal>
          <c:yVal>
            <c:numRef>
              <c:f>'Konzernbereiche 2013'!$AB$20:$AC$20</c:f>
              <c:numCache>
                <c:formatCode>#,##0</c:formatCode>
                <c:ptCount val="2"/>
                <c:pt idx="0">
                  <c:v>0</c:v>
                </c:pt>
                <c:pt idx="1">
                  <c:v>911</c:v>
                </c:pt>
              </c:numCache>
            </c:numRef>
          </c:yVal>
          <c:smooth val="0"/>
          <c:extLst>
            <c:ext xmlns:c16="http://schemas.microsoft.com/office/drawing/2014/chart" uri="{C3380CC4-5D6E-409C-BE32-E72D297353CC}">
              <c16:uniqueId val="{00000015-3347-479B-BDD7-7CC3502D1025}"/>
            </c:ext>
          </c:extLst>
        </c:ser>
        <c:dLbls>
          <c:showLegendKey val="0"/>
          <c:showVal val="0"/>
          <c:showCatName val="0"/>
          <c:showSerName val="0"/>
          <c:showPercent val="0"/>
          <c:showBubbleSize val="0"/>
        </c:dLbls>
        <c:axId val="97574272"/>
        <c:axId val="97572352"/>
      </c:scatterChart>
      <c:valAx>
        <c:axId val="97572352"/>
        <c:scaling>
          <c:orientation val="minMax"/>
        </c:scaling>
        <c:delete val="0"/>
        <c:axPos val="l"/>
        <c:majorGridlines/>
        <c:title>
          <c:tx>
            <c:strRef>
              <c:f>'Konzernbereiche 2013'!$E$4</c:f>
              <c:strCache>
                <c:ptCount val="1"/>
                <c:pt idx="0">
                  <c:v>Betriebsergebnis  Mio CHF</c:v>
                </c:pt>
              </c:strCache>
            </c:strRef>
          </c:tx>
          <c:overlay val="0"/>
          <c:txPr>
            <a:bodyPr rot="-5400000" vert="horz"/>
            <a:lstStyle/>
            <a:p>
              <a:pPr>
                <a:defRPr sz="1400"/>
              </a:pPr>
              <a:endParaRPr lang="de-DE"/>
            </a:p>
          </c:txPr>
        </c:title>
        <c:numFmt formatCode="#,##0" sourceLinked="1"/>
        <c:majorTickMark val="out"/>
        <c:minorTickMark val="none"/>
        <c:tickLblPos val="nextTo"/>
        <c:crossAx val="97574272"/>
        <c:crosses val="autoZero"/>
        <c:crossBetween val="midCat"/>
      </c:valAx>
      <c:dateAx>
        <c:axId val="97574272"/>
        <c:scaling>
          <c:orientation val="minMax"/>
        </c:scaling>
        <c:delete val="0"/>
        <c:axPos val="b"/>
        <c:majorGridlines/>
        <c:title>
          <c:tx>
            <c:strRef>
              <c:f>'Konzernbereiche 2013'!$D$4</c:f>
              <c:strCache>
                <c:ptCount val="1"/>
                <c:pt idx="0">
                  <c:v>Betriebsertrag Mio CHF</c:v>
                </c:pt>
              </c:strCache>
            </c:strRef>
          </c:tx>
          <c:overlay val="0"/>
          <c:txPr>
            <a:bodyPr/>
            <a:lstStyle/>
            <a:p>
              <a:pPr>
                <a:defRPr sz="1400"/>
              </a:pPr>
              <a:endParaRPr lang="de-DE"/>
            </a:p>
          </c:txPr>
        </c:title>
        <c:numFmt formatCode="#,##0" sourceLinked="1"/>
        <c:majorTickMark val="out"/>
        <c:minorTickMark val="none"/>
        <c:tickLblPos val="nextTo"/>
        <c:crossAx val="97572352"/>
        <c:crosses val="autoZero"/>
        <c:auto val="0"/>
        <c:lblOffset val="100"/>
        <c:baseTimeUnit val="days"/>
        <c:majorUnit val="2000"/>
        <c:majorTimeUnit val="days"/>
      </c:dateAx>
      <c:spPr>
        <a:solidFill>
          <a:schemeClr val="bg1">
            <a:lumMod val="95000"/>
          </a:schemeClr>
        </a:solidFill>
      </c:spPr>
    </c:plotArea>
    <c:legend>
      <c:legendPos val="b"/>
      <c:legendEntry>
        <c:idx val="0"/>
        <c:delete val="1"/>
      </c:legendEntry>
      <c:legendEntry>
        <c:idx val="9"/>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overlay val="0"/>
    </c:legend>
    <c:plotVisOnly val="1"/>
    <c:dispBlanksAs val="zero"/>
    <c:showDLblsOverMax val="0"/>
  </c:chart>
  <c:spPr>
    <a:solidFill>
      <a:schemeClr val="bg1"/>
    </a:solidFill>
    <a:ln w="12700">
      <a:solidFill>
        <a:schemeClr val="tx1"/>
      </a:solidFill>
    </a:ln>
  </c:spPr>
  <c:printSettings>
    <c:headerFooter/>
    <c:pageMargins b="0.78740157499999996" l="0.70000000000000007" r="0.70000000000000007" t="0.78740157499999996"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'Konzernbereiche 2014'!$C$4</c:f>
          <c:strCache>
            <c:ptCount val="1"/>
            <c:pt idx="0">
              <c:v>Schweizerische Post, Konzernbereiche  2014</c:v>
            </c:pt>
          </c:strCache>
        </c:strRef>
      </c:tx>
      <c:overlay val="0"/>
    </c:title>
    <c:autoTitleDeleted val="0"/>
    <c:plotArea>
      <c:layout>
        <c:manualLayout>
          <c:layoutTarget val="inner"/>
          <c:xMode val="edge"/>
          <c:yMode val="edge"/>
          <c:x val="0.14644833574607838"/>
          <c:y val="8.8199217719095765E-2"/>
          <c:w val="0.80900917203232359"/>
          <c:h val="0.65972813178242662"/>
        </c:manualLayout>
      </c:layout>
      <c:areaChart>
        <c:grouping val="stacked"/>
        <c:varyColors val="0"/>
        <c:ser>
          <c:idx val="0"/>
          <c:order val="0"/>
          <c:tx>
            <c:strRef>
              <c:f>'Konzernbereiche 2014'!$I$4</c:f>
              <c:strCache>
                <c:ptCount val="1"/>
                <c:pt idx="0">
                  <c:v>transparent</c:v>
                </c:pt>
              </c:strCache>
            </c:strRef>
          </c:tx>
          <c:spPr>
            <a:no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2014'!$I$5:$I$27</c:f>
              <c:numCache>
                <c:formatCode>#,##0</c:formatCode>
                <c:ptCount val="23"/>
                <c:pt idx="0">
                  <c:v>0</c:v>
                </c:pt>
                <c:pt idx="1">
                  <c:v>0</c:v>
                </c:pt>
                <c:pt idx="2">
                  <c:v>334</c:v>
                </c:pt>
                <c:pt idx="3">
                  <c:v>334</c:v>
                </c:pt>
                <c:pt idx="4">
                  <c:v>334</c:v>
                </c:pt>
                <c:pt idx="5">
                  <c:v>334</c:v>
                </c:pt>
                <c:pt idx="6">
                  <c:v>346</c:v>
                </c:pt>
                <c:pt idx="7">
                  <c:v>346</c:v>
                </c:pt>
                <c:pt idx="8">
                  <c:v>246</c:v>
                </c:pt>
                <c:pt idx="9">
                  <c:v>246</c:v>
                </c:pt>
                <c:pt idx="10">
                  <c:v>387</c:v>
                </c:pt>
                <c:pt idx="11">
                  <c:v>387</c:v>
                </c:pt>
                <c:pt idx="12">
                  <c:v>769</c:v>
                </c:pt>
                <c:pt idx="13">
                  <c:v>769</c:v>
                </c:pt>
                <c:pt idx="14">
                  <c:v>799</c:v>
                </c:pt>
                <c:pt idx="15">
                  <c:v>799</c:v>
                </c:pt>
                <c:pt idx="16">
                  <c:v>803</c:v>
                </c:pt>
                <c:pt idx="17">
                  <c:v>803</c:v>
                </c:pt>
                <c:pt idx="18">
                  <c:v>803</c:v>
                </c:pt>
                <c:pt idx="19">
                  <c:v>803</c:v>
                </c:pt>
                <c:pt idx="20">
                  <c:v>803</c:v>
                </c:pt>
                <c:pt idx="21">
                  <c:v>803</c:v>
                </c:pt>
                <c:pt idx="22">
                  <c:v>803</c:v>
                </c:pt>
              </c:numCache>
            </c:numRef>
          </c:val>
          <c:extLst>
            <c:ext xmlns:c16="http://schemas.microsoft.com/office/drawing/2014/chart" uri="{C3380CC4-5D6E-409C-BE32-E72D297353CC}">
              <c16:uniqueId val="{00000000-0910-41E5-888E-14DDA6E1E8B8}"/>
            </c:ext>
          </c:extLst>
        </c:ser>
        <c:ser>
          <c:idx val="1"/>
          <c:order val="1"/>
          <c:tx>
            <c:strRef>
              <c:f>'Konzernbereiche 2014'!$J$4</c:f>
              <c:strCache>
                <c:ptCount val="1"/>
                <c:pt idx="0">
                  <c:v>Postmail</c:v>
                </c:pt>
              </c:strCache>
            </c:strRef>
          </c:tx>
          <c:spPr>
            <a:solidFill>
              <a:schemeClr val="accent1"/>
            </a:solid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2014'!$J$5:$J$27</c:f>
              <c:numCache>
                <c:formatCode>#,##0</c:formatCode>
                <c:ptCount val="23"/>
                <c:pt idx="0">
                  <c:v>334</c:v>
                </c:pt>
                <c:pt idx="1">
                  <c:v>334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1-0910-41E5-888E-14DDA6E1E8B8}"/>
            </c:ext>
          </c:extLst>
        </c:ser>
        <c:ser>
          <c:idx val="2"/>
          <c:order val="2"/>
          <c:tx>
            <c:strRef>
              <c:f>'Konzernbereiche 2014'!$K$4</c:f>
              <c:strCache>
                <c:ptCount val="1"/>
                <c:pt idx="0">
                  <c:v>Swiss Post International</c:v>
                </c:pt>
              </c:strCache>
            </c:strRef>
          </c:tx>
          <c:spPr>
            <a:solidFill>
              <a:schemeClr val="accent5"/>
            </a:solid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2014'!$K$5:$K$27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2-0910-41E5-888E-14DDA6E1E8B8}"/>
            </c:ext>
          </c:extLst>
        </c:ser>
        <c:ser>
          <c:idx val="3"/>
          <c:order val="3"/>
          <c:tx>
            <c:strRef>
              <c:f>'Konzernbereiche 2014'!$L$4</c:f>
              <c:strCache>
                <c:ptCount val="1"/>
                <c:pt idx="0">
                  <c:v>Swiss Post Solutions</c:v>
                </c:pt>
              </c:strCache>
            </c:strRef>
          </c:tx>
          <c:spPr>
            <a:solidFill>
              <a:srgbClr val="FF5050"/>
            </a:solid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2014'!$L$5:$L$27</c:f>
              <c:numCache>
                <c:formatCode>#,##0</c:formatCode>
                <c:ptCount val="23"/>
                <c:pt idx="0">
                  <c:v>0</c:v>
                </c:pt>
                <c:pt idx="1">
                  <c:v>0</c:v>
                </c:pt>
                <c:pt idx="2">
                  <c:v>0</c:v>
                </c:pt>
                <c:pt idx="3">
                  <c:v>0</c:v>
                </c:pt>
                <c:pt idx="4">
                  <c:v>12</c:v>
                </c:pt>
                <c:pt idx="5">
                  <c:v>12</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0910-41E5-888E-14DDA6E1E8B8}"/>
            </c:ext>
          </c:extLst>
        </c:ser>
        <c:ser>
          <c:idx val="4"/>
          <c:order val="4"/>
          <c:tx>
            <c:strRef>
              <c:f>'Konzernbereiche 2014'!$M$4</c:f>
              <c:strCache>
                <c:ptCount val="1"/>
                <c:pt idx="0">
                  <c:v>Poststellen und Verkauf</c:v>
                </c:pt>
              </c:strCache>
            </c:strRef>
          </c:tx>
          <c:spPr>
            <a:solidFill>
              <a:srgbClr val="FF9966"/>
            </a:solid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2014'!$M$5:$M$27</c:f>
              <c:numCache>
                <c:formatCode>#,##0</c:formatCode>
                <c:ptCount val="23"/>
                <c:pt idx="0">
                  <c:v>0</c:v>
                </c:pt>
                <c:pt idx="1">
                  <c:v>0</c:v>
                </c:pt>
                <c:pt idx="2">
                  <c:v>0</c:v>
                </c:pt>
                <c:pt idx="3">
                  <c:v>0</c:v>
                </c:pt>
                <c:pt idx="4">
                  <c:v>0</c:v>
                </c:pt>
                <c:pt idx="5">
                  <c:v>0</c:v>
                </c:pt>
                <c:pt idx="6">
                  <c:v>-100</c:v>
                </c:pt>
                <c:pt idx="7">
                  <c:v>-100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4-0910-41E5-888E-14DDA6E1E8B8}"/>
            </c:ext>
          </c:extLst>
        </c:ser>
        <c:ser>
          <c:idx val="5"/>
          <c:order val="5"/>
          <c:tx>
            <c:strRef>
              <c:f>'Konzernbereiche 2014'!$N$4</c:f>
              <c:strCache>
                <c:ptCount val="1"/>
                <c:pt idx="0">
                  <c:v>PostLogistics</c:v>
                </c:pt>
              </c:strCache>
            </c:strRef>
          </c:tx>
          <c:spPr>
            <a:solidFill>
              <a:schemeClr val="accent3">
                <a:lumMod val="75000"/>
              </a:schemeClr>
            </a:solid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2014'!$N$5:$N$27</c:f>
              <c:numCache>
                <c:formatCode>#,##0</c:formatCode>
                <c:ptCount val="23"/>
                <c:pt idx="0">
                  <c:v>0</c:v>
                </c:pt>
                <c:pt idx="1">
                  <c:v>0</c:v>
                </c:pt>
                <c:pt idx="2">
                  <c:v>0</c:v>
                </c:pt>
                <c:pt idx="3">
                  <c:v>0</c:v>
                </c:pt>
                <c:pt idx="4">
                  <c:v>0</c:v>
                </c:pt>
                <c:pt idx="5">
                  <c:v>0</c:v>
                </c:pt>
                <c:pt idx="6">
                  <c:v>0</c:v>
                </c:pt>
                <c:pt idx="7">
                  <c:v>0</c:v>
                </c:pt>
                <c:pt idx="8">
                  <c:v>141</c:v>
                </c:pt>
                <c:pt idx="9">
                  <c:v>141</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5-0910-41E5-888E-14DDA6E1E8B8}"/>
            </c:ext>
          </c:extLst>
        </c:ser>
        <c:ser>
          <c:idx val="6"/>
          <c:order val="6"/>
          <c:tx>
            <c:strRef>
              <c:f>'Konzernbereiche 2014'!$O$4</c:f>
              <c:strCache>
                <c:ptCount val="1"/>
                <c:pt idx="0">
                  <c:v>PostFinance</c:v>
                </c:pt>
              </c:strCache>
            </c:strRef>
          </c:tx>
          <c:spPr>
            <a:solidFill>
              <a:schemeClr val="accent2">
                <a:lumMod val="60000"/>
                <a:lumOff val="40000"/>
              </a:schemeClr>
            </a:solid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2014'!$O$5:$O$27</c:f>
              <c:numCache>
                <c:formatCode>#,##0</c:formatCode>
                <c:ptCount val="23"/>
                <c:pt idx="0">
                  <c:v>0</c:v>
                </c:pt>
                <c:pt idx="1">
                  <c:v>0</c:v>
                </c:pt>
                <c:pt idx="2">
                  <c:v>0</c:v>
                </c:pt>
                <c:pt idx="3">
                  <c:v>0</c:v>
                </c:pt>
                <c:pt idx="4">
                  <c:v>0</c:v>
                </c:pt>
                <c:pt idx="5">
                  <c:v>0</c:v>
                </c:pt>
                <c:pt idx="6">
                  <c:v>0</c:v>
                </c:pt>
                <c:pt idx="7">
                  <c:v>0</c:v>
                </c:pt>
                <c:pt idx="8">
                  <c:v>0</c:v>
                </c:pt>
                <c:pt idx="9">
                  <c:v>0</c:v>
                </c:pt>
                <c:pt idx="10">
                  <c:v>382</c:v>
                </c:pt>
                <c:pt idx="11">
                  <c:v>382</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6-0910-41E5-888E-14DDA6E1E8B8}"/>
            </c:ext>
          </c:extLst>
        </c:ser>
        <c:ser>
          <c:idx val="7"/>
          <c:order val="7"/>
          <c:tx>
            <c:strRef>
              <c:f>'Konzernbereiche 2014'!$P$4</c:f>
              <c:strCache>
                <c:ptCount val="1"/>
                <c:pt idx="0">
                  <c:v>PostAuto</c:v>
                </c:pt>
              </c:strCache>
            </c:strRef>
          </c:tx>
          <c:spPr>
            <a:solidFill>
              <a:schemeClr val="tx2">
                <a:lumMod val="60000"/>
                <a:lumOff val="40000"/>
              </a:schemeClr>
            </a:solid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2014'!$P$5:$P$27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30</c:v>
                </c:pt>
                <c:pt idx="13">
                  <c:v>30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0910-41E5-888E-14DDA6E1E8B8}"/>
            </c:ext>
          </c:extLst>
        </c:ser>
        <c:ser>
          <c:idx val="8"/>
          <c:order val="8"/>
          <c:tx>
            <c:strRef>
              <c:f>'Konzernbereiche 2014'!$Q$4</c:f>
              <c:strCache>
                <c:ptCount val="1"/>
                <c:pt idx="0">
                  <c:v>Übrige</c:v>
                </c:pt>
              </c:strCache>
            </c:strRef>
          </c:tx>
          <c:spPr>
            <a:solidFill>
              <a:schemeClr val="accent4">
                <a:lumMod val="60000"/>
                <a:lumOff val="40000"/>
              </a:schemeClr>
            </a:solid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2014'!$Q$5:$Q$27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c:v>
                </c:pt>
                <c:pt idx="15">
                  <c:v>4</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8-0910-41E5-888E-14DDA6E1E8B8}"/>
            </c:ext>
          </c:extLst>
        </c:ser>
        <c:ser>
          <c:idx val="11"/>
          <c:order val="9"/>
          <c:tx>
            <c:strRef>
              <c:f>'Konzernbereiche 2014'!$T$4</c:f>
              <c:strCache>
                <c:ptCount val="1"/>
                <c:pt idx="0">
                  <c:v>Border right &amp; top</c:v>
                </c:pt>
              </c:strCache>
            </c:strRef>
          </c:tx>
          <c:spPr>
            <a:noFill/>
          </c:spPr>
          <c:cat>
            <c:numRef>
              <c:f>'Konzernbereiche 2014'!$H$5:$H$27</c:f>
              <c:numCache>
                <c:formatCode>#,##0</c:formatCode>
                <c:ptCount val="23"/>
                <c:pt idx="0">
                  <c:v>0</c:v>
                </c:pt>
                <c:pt idx="1">
                  <c:v>2887</c:v>
                </c:pt>
                <c:pt idx="2">
                  <c:v>2887</c:v>
                </c:pt>
                <c:pt idx="3">
                  <c:v>2887</c:v>
                </c:pt>
                <c:pt idx="4">
                  <c:v>2887</c:v>
                </c:pt>
                <c:pt idx="5">
                  <c:v>3546</c:v>
                </c:pt>
                <c:pt idx="6">
                  <c:v>3546</c:v>
                </c:pt>
                <c:pt idx="7">
                  <c:v>5209</c:v>
                </c:pt>
                <c:pt idx="8">
                  <c:v>5209</c:v>
                </c:pt>
                <c:pt idx="9">
                  <c:v>6771</c:v>
                </c:pt>
                <c:pt idx="10">
                  <c:v>6771</c:v>
                </c:pt>
                <c:pt idx="11">
                  <c:v>9032</c:v>
                </c:pt>
                <c:pt idx="12">
                  <c:v>9032</c:v>
                </c:pt>
                <c:pt idx="13">
                  <c:v>9867</c:v>
                </c:pt>
                <c:pt idx="14">
                  <c:v>9867</c:v>
                </c:pt>
                <c:pt idx="15">
                  <c:v>10753</c:v>
                </c:pt>
                <c:pt idx="16">
                  <c:v>10753</c:v>
                </c:pt>
                <c:pt idx="17">
                  <c:v>10753</c:v>
                </c:pt>
                <c:pt idx="18">
                  <c:v>10753</c:v>
                </c:pt>
                <c:pt idx="19">
                  <c:v>10753</c:v>
                </c:pt>
                <c:pt idx="20">
                  <c:v>10753</c:v>
                </c:pt>
                <c:pt idx="21">
                  <c:v>10758</c:v>
                </c:pt>
                <c:pt idx="22">
                  <c:v>10758</c:v>
                </c:pt>
              </c:numCache>
            </c:numRef>
          </c:cat>
          <c:val>
            <c:numRef>
              <c:f>'Konzernbereiche 2014'!$T$5:$T$27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9-0910-41E5-888E-14DDA6E1E8B8}"/>
            </c:ext>
          </c:extLst>
        </c:ser>
        <c:dLbls>
          <c:showLegendKey val="0"/>
          <c:showVal val="0"/>
          <c:showCatName val="0"/>
          <c:showSerName val="0"/>
          <c:showPercent val="0"/>
          <c:showBubbleSize val="0"/>
        </c:dLbls>
        <c:axId val="97574272"/>
        <c:axId val="97572352"/>
      </c:areaChart>
      <c:scatterChart>
        <c:scatterStyle val="lineMarker"/>
        <c:varyColors val="0"/>
        <c:ser>
          <c:idx val="13"/>
          <c:order val="10"/>
          <c:tx>
            <c:v>Vektorprofil</c:v>
          </c:tx>
          <c:spPr>
            <a:ln>
              <a:solidFill>
                <a:schemeClr val="tx1"/>
              </a:solidFill>
              <a:tailEnd type="arrow"/>
            </a:ln>
          </c:spPr>
          <c:marker>
            <c:symbol val="none"/>
          </c:marker>
          <c:xVal>
            <c:numRef>
              <c:f>'Konzernbereiche 2014'!$Z$6:$Z$16</c:f>
              <c:numCache>
                <c:formatCode>#,##0</c:formatCode>
                <c:ptCount val="11"/>
                <c:pt idx="0">
                  <c:v>0</c:v>
                </c:pt>
                <c:pt idx="1">
                  <c:v>2887</c:v>
                </c:pt>
                <c:pt idx="2">
                  <c:v>2887</c:v>
                </c:pt>
                <c:pt idx="3">
                  <c:v>3546</c:v>
                </c:pt>
                <c:pt idx="4">
                  <c:v>5209</c:v>
                </c:pt>
                <c:pt idx="5">
                  <c:v>6771</c:v>
                </c:pt>
                <c:pt idx="6">
                  <c:v>9032</c:v>
                </c:pt>
                <c:pt idx="7">
                  <c:v>9867</c:v>
                </c:pt>
                <c:pt idx="8">
                  <c:v>10753</c:v>
                </c:pt>
                <c:pt idx="9">
                  <c:v>10753</c:v>
                </c:pt>
                <c:pt idx="10">
                  <c:v>10753</c:v>
                </c:pt>
              </c:numCache>
            </c:numRef>
          </c:xVal>
          <c:yVal>
            <c:numRef>
              <c:f>'Konzernbereiche 2014'!$AB$6:$AB$16</c:f>
              <c:numCache>
                <c:formatCode>#,##0</c:formatCode>
                <c:ptCount val="11"/>
                <c:pt idx="0">
                  <c:v>0</c:v>
                </c:pt>
                <c:pt idx="1">
                  <c:v>334</c:v>
                </c:pt>
                <c:pt idx="2">
                  <c:v>334</c:v>
                </c:pt>
                <c:pt idx="3">
                  <c:v>346</c:v>
                </c:pt>
                <c:pt idx="4">
                  <c:v>246</c:v>
                </c:pt>
                <c:pt idx="5">
                  <c:v>387</c:v>
                </c:pt>
                <c:pt idx="6">
                  <c:v>769</c:v>
                </c:pt>
                <c:pt idx="7">
                  <c:v>799</c:v>
                </c:pt>
                <c:pt idx="8">
                  <c:v>803</c:v>
                </c:pt>
                <c:pt idx="9">
                  <c:v>803</c:v>
                </c:pt>
                <c:pt idx="10">
                  <c:v>803</c:v>
                </c:pt>
              </c:numCache>
            </c:numRef>
          </c:yVal>
          <c:smooth val="0"/>
          <c:extLst>
            <c:ext xmlns:c16="http://schemas.microsoft.com/office/drawing/2014/chart" uri="{C3380CC4-5D6E-409C-BE32-E72D297353CC}">
              <c16:uniqueId val="{0000000A-0910-41E5-888E-14DDA6E1E8B8}"/>
            </c:ext>
          </c:extLst>
        </c:ser>
        <c:ser>
          <c:idx val="9"/>
          <c:order val="11"/>
          <c:tx>
            <c:v>v1</c:v>
          </c:tx>
          <c:spPr>
            <a:ln w="25400">
              <a:solidFill>
                <a:schemeClr val="tx1"/>
              </a:solidFill>
              <a:tailEnd type="arrow" w="med" len="med"/>
            </a:ln>
          </c:spPr>
          <c:marker>
            <c:symbol val="none"/>
          </c:marker>
          <c:dPt>
            <c:idx val="1"/>
            <c:bubble3D val="0"/>
            <c:spPr>
              <a:ln w="25400">
                <a:solidFill>
                  <a:schemeClr val="tx1"/>
                </a:solidFill>
                <a:headEnd type="none" w="med" len="med"/>
                <a:tailEnd type="arrow" w="med" len="med"/>
              </a:ln>
            </c:spPr>
            <c:extLst>
              <c:ext xmlns:c16="http://schemas.microsoft.com/office/drawing/2014/chart" uri="{C3380CC4-5D6E-409C-BE32-E72D297353CC}">
                <c16:uniqueId val="{0000000C-0910-41E5-888E-14DDA6E1E8B8}"/>
              </c:ext>
            </c:extLst>
          </c:dPt>
          <c:xVal>
            <c:numRef>
              <c:f>'Konzernbereiche 2014'!$Z$6:$AA$6</c:f>
              <c:numCache>
                <c:formatCode>#,##0</c:formatCode>
                <c:ptCount val="2"/>
                <c:pt idx="0">
                  <c:v>0</c:v>
                </c:pt>
                <c:pt idx="1">
                  <c:v>2887</c:v>
                </c:pt>
              </c:numCache>
            </c:numRef>
          </c:xVal>
          <c:yVal>
            <c:numRef>
              <c:f>'Konzernbereiche 2014'!$AB$6:$AC$6</c:f>
              <c:numCache>
                <c:formatCode>#,##0</c:formatCode>
                <c:ptCount val="2"/>
                <c:pt idx="0">
                  <c:v>0</c:v>
                </c:pt>
                <c:pt idx="1">
                  <c:v>334</c:v>
                </c:pt>
              </c:numCache>
            </c:numRef>
          </c:yVal>
          <c:smooth val="0"/>
          <c:extLst>
            <c:ext xmlns:c16="http://schemas.microsoft.com/office/drawing/2014/chart" uri="{C3380CC4-5D6E-409C-BE32-E72D297353CC}">
              <c16:uniqueId val="{0000000D-0910-41E5-888E-14DDA6E1E8B8}"/>
            </c:ext>
          </c:extLst>
        </c:ser>
        <c:ser>
          <c:idx val="10"/>
          <c:order val="12"/>
          <c:tx>
            <c:v>v2</c:v>
          </c:tx>
          <c:spPr>
            <a:ln w="25400">
              <a:solidFill>
                <a:schemeClr val="tx1"/>
              </a:solidFill>
              <a:tailEnd type="arrow" w="med" len="med"/>
            </a:ln>
          </c:spPr>
          <c:marker>
            <c:symbol val="none"/>
          </c:marker>
          <c:xVal>
            <c:numRef>
              <c:f>'Konzernbereiche 2014'!$Z$7:$AA$7</c:f>
              <c:numCache>
                <c:formatCode>#,##0</c:formatCode>
                <c:ptCount val="2"/>
                <c:pt idx="0">
                  <c:v>2887</c:v>
                </c:pt>
                <c:pt idx="1">
                  <c:v>2887</c:v>
                </c:pt>
              </c:numCache>
            </c:numRef>
          </c:xVal>
          <c:yVal>
            <c:numRef>
              <c:f>'Konzernbereiche 2014'!$AB$7:$AC$7</c:f>
              <c:numCache>
                <c:formatCode>#,##0</c:formatCode>
                <c:ptCount val="2"/>
                <c:pt idx="0">
                  <c:v>334</c:v>
                </c:pt>
                <c:pt idx="1">
                  <c:v>334</c:v>
                </c:pt>
              </c:numCache>
            </c:numRef>
          </c:yVal>
          <c:smooth val="0"/>
          <c:extLst>
            <c:ext xmlns:c16="http://schemas.microsoft.com/office/drawing/2014/chart" uri="{C3380CC4-5D6E-409C-BE32-E72D297353CC}">
              <c16:uniqueId val="{0000000E-0910-41E5-888E-14DDA6E1E8B8}"/>
            </c:ext>
          </c:extLst>
        </c:ser>
        <c:ser>
          <c:idx val="14"/>
          <c:order val="13"/>
          <c:tx>
            <c:v>v3</c:v>
          </c:tx>
          <c:spPr>
            <a:ln w="25400">
              <a:solidFill>
                <a:schemeClr val="tx1"/>
              </a:solidFill>
              <a:tailEnd type="arrow"/>
            </a:ln>
          </c:spPr>
          <c:marker>
            <c:symbol val="none"/>
          </c:marker>
          <c:xVal>
            <c:numRef>
              <c:f>'Konzernbereiche 2014'!$Z$8:$AA$8</c:f>
              <c:numCache>
                <c:formatCode>#,##0</c:formatCode>
                <c:ptCount val="2"/>
                <c:pt idx="0">
                  <c:v>2887</c:v>
                </c:pt>
                <c:pt idx="1">
                  <c:v>3546</c:v>
                </c:pt>
              </c:numCache>
            </c:numRef>
          </c:xVal>
          <c:yVal>
            <c:numRef>
              <c:f>'Konzernbereiche 2014'!$AB$8:$AC$8</c:f>
              <c:numCache>
                <c:formatCode>#,##0</c:formatCode>
                <c:ptCount val="2"/>
                <c:pt idx="0">
                  <c:v>334</c:v>
                </c:pt>
                <c:pt idx="1">
                  <c:v>346</c:v>
                </c:pt>
              </c:numCache>
            </c:numRef>
          </c:yVal>
          <c:smooth val="0"/>
          <c:extLst>
            <c:ext xmlns:c16="http://schemas.microsoft.com/office/drawing/2014/chart" uri="{C3380CC4-5D6E-409C-BE32-E72D297353CC}">
              <c16:uniqueId val="{0000000F-0910-41E5-888E-14DDA6E1E8B8}"/>
            </c:ext>
          </c:extLst>
        </c:ser>
        <c:ser>
          <c:idx val="15"/>
          <c:order val="14"/>
          <c:tx>
            <c:v>v4</c:v>
          </c:tx>
          <c:spPr>
            <a:ln w="25400">
              <a:solidFill>
                <a:schemeClr val="tx1"/>
              </a:solidFill>
              <a:tailEnd type="arrow"/>
            </a:ln>
          </c:spPr>
          <c:marker>
            <c:symbol val="none"/>
          </c:marker>
          <c:xVal>
            <c:numRef>
              <c:f>'Konzernbereiche 2014'!$Z$9:$AA$9</c:f>
              <c:numCache>
                <c:formatCode>#,##0</c:formatCode>
                <c:ptCount val="2"/>
                <c:pt idx="0">
                  <c:v>3546</c:v>
                </c:pt>
                <c:pt idx="1">
                  <c:v>5209</c:v>
                </c:pt>
              </c:numCache>
            </c:numRef>
          </c:xVal>
          <c:yVal>
            <c:numRef>
              <c:f>'Konzernbereiche 2014'!$AB$9:$AC$9</c:f>
              <c:numCache>
                <c:formatCode>#,##0</c:formatCode>
                <c:ptCount val="2"/>
                <c:pt idx="0">
                  <c:v>346</c:v>
                </c:pt>
                <c:pt idx="1">
                  <c:v>246</c:v>
                </c:pt>
              </c:numCache>
            </c:numRef>
          </c:yVal>
          <c:smooth val="0"/>
          <c:extLst>
            <c:ext xmlns:c16="http://schemas.microsoft.com/office/drawing/2014/chart" uri="{C3380CC4-5D6E-409C-BE32-E72D297353CC}">
              <c16:uniqueId val="{00000010-0910-41E5-888E-14DDA6E1E8B8}"/>
            </c:ext>
          </c:extLst>
        </c:ser>
        <c:ser>
          <c:idx val="16"/>
          <c:order val="15"/>
          <c:tx>
            <c:v>v5</c:v>
          </c:tx>
          <c:spPr>
            <a:ln w="25400">
              <a:solidFill>
                <a:schemeClr val="tx1"/>
              </a:solidFill>
              <a:tailEnd type="arrow"/>
            </a:ln>
          </c:spPr>
          <c:marker>
            <c:symbol val="none"/>
          </c:marker>
          <c:xVal>
            <c:numRef>
              <c:f>'Konzernbereiche 2014'!$Z$10:$AA$10</c:f>
              <c:numCache>
                <c:formatCode>#,##0</c:formatCode>
                <c:ptCount val="2"/>
                <c:pt idx="0">
                  <c:v>5209</c:v>
                </c:pt>
                <c:pt idx="1">
                  <c:v>6771</c:v>
                </c:pt>
              </c:numCache>
            </c:numRef>
          </c:xVal>
          <c:yVal>
            <c:numRef>
              <c:f>'Konzernbereiche 2014'!$AB$10:$AC$10</c:f>
              <c:numCache>
                <c:formatCode>#,##0</c:formatCode>
                <c:ptCount val="2"/>
                <c:pt idx="0">
                  <c:v>246</c:v>
                </c:pt>
                <c:pt idx="1">
                  <c:v>387</c:v>
                </c:pt>
              </c:numCache>
            </c:numRef>
          </c:yVal>
          <c:smooth val="0"/>
          <c:extLst>
            <c:ext xmlns:c16="http://schemas.microsoft.com/office/drawing/2014/chart" uri="{C3380CC4-5D6E-409C-BE32-E72D297353CC}">
              <c16:uniqueId val="{00000011-0910-41E5-888E-14DDA6E1E8B8}"/>
            </c:ext>
          </c:extLst>
        </c:ser>
        <c:ser>
          <c:idx val="17"/>
          <c:order val="16"/>
          <c:tx>
            <c:v>v6</c:v>
          </c:tx>
          <c:spPr>
            <a:ln w="25400">
              <a:solidFill>
                <a:schemeClr val="tx1"/>
              </a:solidFill>
              <a:tailEnd type="arrow"/>
            </a:ln>
          </c:spPr>
          <c:marker>
            <c:symbol val="none"/>
          </c:marker>
          <c:xVal>
            <c:numRef>
              <c:f>'Konzernbereiche 2014'!$Z$11:$AA$11</c:f>
              <c:numCache>
                <c:formatCode>#,##0</c:formatCode>
                <c:ptCount val="2"/>
                <c:pt idx="0">
                  <c:v>6771</c:v>
                </c:pt>
                <c:pt idx="1">
                  <c:v>9032</c:v>
                </c:pt>
              </c:numCache>
            </c:numRef>
          </c:xVal>
          <c:yVal>
            <c:numRef>
              <c:f>'Konzernbereiche 2014'!$AB$11:$AC$11</c:f>
              <c:numCache>
                <c:formatCode>#,##0</c:formatCode>
                <c:ptCount val="2"/>
                <c:pt idx="0">
                  <c:v>387</c:v>
                </c:pt>
                <c:pt idx="1">
                  <c:v>769</c:v>
                </c:pt>
              </c:numCache>
            </c:numRef>
          </c:yVal>
          <c:smooth val="0"/>
          <c:extLst>
            <c:ext xmlns:c16="http://schemas.microsoft.com/office/drawing/2014/chart" uri="{C3380CC4-5D6E-409C-BE32-E72D297353CC}">
              <c16:uniqueId val="{00000012-0910-41E5-888E-14DDA6E1E8B8}"/>
            </c:ext>
          </c:extLst>
        </c:ser>
        <c:ser>
          <c:idx val="18"/>
          <c:order val="17"/>
          <c:tx>
            <c:v>v7</c:v>
          </c:tx>
          <c:spPr>
            <a:ln w="25400">
              <a:solidFill>
                <a:schemeClr val="tx1"/>
              </a:solidFill>
              <a:tailEnd type="arrow"/>
            </a:ln>
          </c:spPr>
          <c:marker>
            <c:symbol val="none"/>
          </c:marker>
          <c:xVal>
            <c:numRef>
              <c:f>'Konzernbereiche 2014'!$Z$12:$AA$12</c:f>
              <c:numCache>
                <c:formatCode>#,##0</c:formatCode>
                <c:ptCount val="2"/>
                <c:pt idx="0">
                  <c:v>9032</c:v>
                </c:pt>
                <c:pt idx="1">
                  <c:v>9867</c:v>
                </c:pt>
              </c:numCache>
            </c:numRef>
          </c:xVal>
          <c:yVal>
            <c:numRef>
              <c:f>'Konzernbereiche 2014'!$AB$12:$AC$12</c:f>
              <c:numCache>
                <c:formatCode>#,##0</c:formatCode>
                <c:ptCount val="2"/>
                <c:pt idx="0">
                  <c:v>769</c:v>
                </c:pt>
                <c:pt idx="1">
                  <c:v>799</c:v>
                </c:pt>
              </c:numCache>
            </c:numRef>
          </c:yVal>
          <c:smooth val="0"/>
          <c:extLst>
            <c:ext xmlns:c16="http://schemas.microsoft.com/office/drawing/2014/chart" uri="{C3380CC4-5D6E-409C-BE32-E72D297353CC}">
              <c16:uniqueId val="{00000013-0910-41E5-888E-14DDA6E1E8B8}"/>
            </c:ext>
          </c:extLst>
        </c:ser>
        <c:ser>
          <c:idx val="19"/>
          <c:order val="18"/>
          <c:tx>
            <c:v>v8</c:v>
          </c:tx>
          <c:spPr>
            <a:ln w="25400">
              <a:solidFill>
                <a:schemeClr val="tx1"/>
              </a:solidFill>
              <a:tailEnd type="arrow"/>
            </a:ln>
          </c:spPr>
          <c:marker>
            <c:symbol val="none"/>
          </c:marker>
          <c:xVal>
            <c:numRef>
              <c:f>'Konzernbereiche 2014'!$Z$13:$AA$13</c:f>
              <c:numCache>
                <c:formatCode>#,##0</c:formatCode>
                <c:ptCount val="2"/>
                <c:pt idx="0">
                  <c:v>9867</c:v>
                </c:pt>
                <c:pt idx="1">
                  <c:v>10753</c:v>
                </c:pt>
              </c:numCache>
            </c:numRef>
          </c:xVal>
          <c:yVal>
            <c:numRef>
              <c:f>'Konzernbereiche 2014'!$AB$13:$AC$13</c:f>
              <c:numCache>
                <c:formatCode>#,##0</c:formatCode>
                <c:ptCount val="2"/>
                <c:pt idx="0">
                  <c:v>799</c:v>
                </c:pt>
                <c:pt idx="1">
                  <c:v>803</c:v>
                </c:pt>
              </c:numCache>
            </c:numRef>
          </c:yVal>
          <c:smooth val="0"/>
          <c:extLst>
            <c:ext xmlns:c16="http://schemas.microsoft.com/office/drawing/2014/chart" uri="{C3380CC4-5D6E-409C-BE32-E72D297353CC}">
              <c16:uniqueId val="{00000014-0910-41E5-888E-14DDA6E1E8B8}"/>
            </c:ext>
          </c:extLst>
        </c:ser>
        <c:ser>
          <c:idx val="12"/>
          <c:order val="19"/>
          <c:tx>
            <c:strRef>
              <c:f>'Konzernbereiche 2014'!$X$20</c:f>
              <c:strCache>
                <c:ptCount val="1"/>
                <c:pt idx="0">
                  <c:v>Average-Vector</c:v>
                </c:pt>
              </c:strCache>
            </c:strRef>
          </c:tx>
          <c:spPr>
            <a:ln>
              <a:solidFill>
                <a:srgbClr val="FF0000"/>
              </a:solidFill>
              <a:tailEnd type="arrow"/>
            </a:ln>
          </c:spPr>
          <c:marker>
            <c:symbol val="none"/>
          </c:marker>
          <c:xVal>
            <c:numRef>
              <c:f>'Konzernbereiche 2014'!$Z$20:$AA$20</c:f>
              <c:numCache>
                <c:formatCode>#,##0</c:formatCode>
                <c:ptCount val="2"/>
                <c:pt idx="0">
                  <c:v>0</c:v>
                </c:pt>
                <c:pt idx="1">
                  <c:v>10753</c:v>
                </c:pt>
              </c:numCache>
            </c:numRef>
          </c:xVal>
          <c:yVal>
            <c:numRef>
              <c:f>'Konzernbereiche 2014'!$AB$20:$AC$20</c:f>
              <c:numCache>
                <c:formatCode>#,##0</c:formatCode>
                <c:ptCount val="2"/>
                <c:pt idx="0">
                  <c:v>0</c:v>
                </c:pt>
                <c:pt idx="1">
                  <c:v>803</c:v>
                </c:pt>
              </c:numCache>
            </c:numRef>
          </c:yVal>
          <c:smooth val="0"/>
          <c:extLst>
            <c:ext xmlns:c16="http://schemas.microsoft.com/office/drawing/2014/chart" uri="{C3380CC4-5D6E-409C-BE32-E72D297353CC}">
              <c16:uniqueId val="{00000015-0910-41E5-888E-14DDA6E1E8B8}"/>
            </c:ext>
          </c:extLst>
        </c:ser>
        <c:dLbls>
          <c:showLegendKey val="0"/>
          <c:showVal val="0"/>
          <c:showCatName val="0"/>
          <c:showSerName val="0"/>
          <c:showPercent val="0"/>
          <c:showBubbleSize val="0"/>
        </c:dLbls>
        <c:axId val="97574272"/>
        <c:axId val="97572352"/>
      </c:scatterChart>
      <c:valAx>
        <c:axId val="97572352"/>
        <c:scaling>
          <c:orientation val="minMax"/>
        </c:scaling>
        <c:delete val="0"/>
        <c:axPos val="l"/>
        <c:majorGridlines/>
        <c:title>
          <c:tx>
            <c:strRef>
              <c:f>'Konzernbereiche 2014'!$E$4</c:f>
              <c:strCache>
                <c:ptCount val="1"/>
                <c:pt idx="0">
                  <c:v>Betriebsergebnis  Mio CHF</c:v>
                </c:pt>
              </c:strCache>
            </c:strRef>
          </c:tx>
          <c:overlay val="0"/>
          <c:txPr>
            <a:bodyPr rot="-5400000" vert="horz"/>
            <a:lstStyle/>
            <a:p>
              <a:pPr>
                <a:defRPr sz="1400"/>
              </a:pPr>
              <a:endParaRPr lang="de-DE"/>
            </a:p>
          </c:txPr>
        </c:title>
        <c:numFmt formatCode="#,##0" sourceLinked="1"/>
        <c:majorTickMark val="out"/>
        <c:minorTickMark val="none"/>
        <c:tickLblPos val="nextTo"/>
        <c:crossAx val="97574272"/>
        <c:crosses val="autoZero"/>
        <c:crossBetween val="midCat"/>
      </c:valAx>
      <c:dateAx>
        <c:axId val="97574272"/>
        <c:scaling>
          <c:orientation val="minMax"/>
        </c:scaling>
        <c:delete val="0"/>
        <c:axPos val="b"/>
        <c:majorGridlines/>
        <c:title>
          <c:tx>
            <c:strRef>
              <c:f>'Konzernbereiche 2014'!$D$4</c:f>
              <c:strCache>
                <c:ptCount val="1"/>
                <c:pt idx="0">
                  <c:v>Betriebsertrag Mio CHF</c:v>
                </c:pt>
              </c:strCache>
            </c:strRef>
          </c:tx>
          <c:overlay val="0"/>
          <c:txPr>
            <a:bodyPr/>
            <a:lstStyle/>
            <a:p>
              <a:pPr>
                <a:defRPr sz="1400"/>
              </a:pPr>
              <a:endParaRPr lang="de-DE"/>
            </a:p>
          </c:txPr>
        </c:title>
        <c:numFmt formatCode="#,##0" sourceLinked="1"/>
        <c:majorTickMark val="out"/>
        <c:minorTickMark val="none"/>
        <c:tickLblPos val="nextTo"/>
        <c:crossAx val="97572352"/>
        <c:crosses val="autoZero"/>
        <c:auto val="0"/>
        <c:lblOffset val="100"/>
        <c:baseTimeUnit val="days"/>
        <c:majorUnit val="2000"/>
        <c:majorTimeUnit val="days"/>
      </c:dateAx>
      <c:spPr>
        <a:solidFill>
          <a:schemeClr val="bg1">
            <a:lumMod val="95000"/>
          </a:schemeClr>
        </a:solidFill>
      </c:spPr>
    </c:plotArea>
    <c:legend>
      <c:legendPos val="b"/>
      <c:legendEntry>
        <c:idx val="0"/>
        <c:delete val="1"/>
      </c:legendEntry>
      <c:legendEntry>
        <c:idx val="9"/>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overlay val="0"/>
    </c:legend>
    <c:plotVisOnly val="1"/>
    <c:dispBlanksAs val="zero"/>
    <c:showDLblsOverMax val="0"/>
  </c:chart>
  <c:spPr>
    <a:solidFill>
      <a:schemeClr val="bg1"/>
    </a:solidFill>
    <a:ln w="12700">
      <a:solidFill>
        <a:schemeClr val="tx1"/>
      </a:solidFill>
    </a:ln>
  </c:spPr>
  <c:printSettings>
    <c:headerFooter/>
    <c:pageMargins b="0.78740157499999996" l="0.70000000000000007" r="0.70000000000000007" t="0.78740157499999996"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'Konzernbereiche 2015'!$C$4</c:f>
          <c:strCache>
            <c:ptCount val="1"/>
            <c:pt idx="0">
              <c:v>Schweizerische Post, Konzernbereiche  2015</c:v>
            </c:pt>
          </c:strCache>
        </c:strRef>
      </c:tx>
      <c:overlay val="0"/>
    </c:title>
    <c:autoTitleDeleted val="0"/>
    <c:plotArea>
      <c:layout>
        <c:manualLayout>
          <c:layoutTarget val="inner"/>
          <c:xMode val="edge"/>
          <c:yMode val="edge"/>
          <c:x val="0.14644833574607838"/>
          <c:y val="8.8199217719095765E-2"/>
          <c:w val="0.80900917203232359"/>
          <c:h val="0.65972813178242662"/>
        </c:manualLayout>
      </c:layout>
      <c:areaChart>
        <c:grouping val="stacked"/>
        <c:varyColors val="0"/>
        <c:ser>
          <c:idx val="0"/>
          <c:order val="0"/>
          <c:tx>
            <c:strRef>
              <c:f>'Konzernbereiche 2015'!$I$4</c:f>
              <c:strCache>
                <c:ptCount val="1"/>
                <c:pt idx="0">
                  <c:v>transparent</c:v>
                </c:pt>
              </c:strCache>
            </c:strRef>
          </c:tx>
          <c:spPr>
            <a:no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2015'!$I$5:$I$27</c:f>
              <c:numCache>
                <c:formatCode>#,##0</c:formatCode>
                <c:ptCount val="23"/>
                <c:pt idx="0">
                  <c:v>0</c:v>
                </c:pt>
                <c:pt idx="1">
                  <c:v>0</c:v>
                </c:pt>
                <c:pt idx="2">
                  <c:v>385</c:v>
                </c:pt>
                <c:pt idx="3">
                  <c:v>385</c:v>
                </c:pt>
                <c:pt idx="4">
                  <c:v>385</c:v>
                </c:pt>
                <c:pt idx="5">
                  <c:v>385</c:v>
                </c:pt>
                <c:pt idx="6">
                  <c:v>400</c:v>
                </c:pt>
                <c:pt idx="7">
                  <c:v>400</c:v>
                </c:pt>
                <c:pt idx="8">
                  <c:v>290</c:v>
                </c:pt>
                <c:pt idx="9">
                  <c:v>290</c:v>
                </c:pt>
                <c:pt idx="10">
                  <c:v>435</c:v>
                </c:pt>
                <c:pt idx="11">
                  <c:v>435</c:v>
                </c:pt>
                <c:pt idx="12">
                  <c:v>894</c:v>
                </c:pt>
                <c:pt idx="13">
                  <c:v>894</c:v>
                </c:pt>
                <c:pt idx="14">
                  <c:v>923</c:v>
                </c:pt>
                <c:pt idx="15">
                  <c:v>923</c:v>
                </c:pt>
                <c:pt idx="16">
                  <c:v>850</c:v>
                </c:pt>
                <c:pt idx="17">
                  <c:v>850</c:v>
                </c:pt>
                <c:pt idx="18">
                  <c:v>850</c:v>
                </c:pt>
                <c:pt idx="19">
                  <c:v>850</c:v>
                </c:pt>
                <c:pt idx="20">
                  <c:v>850</c:v>
                </c:pt>
                <c:pt idx="21">
                  <c:v>850</c:v>
                </c:pt>
                <c:pt idx="22">
                  <c:v>850</c:v>
                </c:pt>
              </c:numCache>
            </c:numRef>
          </c:val>
          <c:extLst>
            <c:ext xmlns:c16="http://schemas.microsoft.com/office/drawing/2014/chart" uri="{C3380CC4-5D6E-409C-BE32-E72D297353CC}">
              <c16:uniqueId val="{00000000-7392-4695-BB80-4D46B1C851B3}"/>
            </c:ext>
          </c:extLst>
        </c:ser>
        <c:ser>
          <c:idx val="1"/>
          <c:order val="1"/>
          <c:tx>
            <c:strRef>
              <c:f>'Konzernbereiche 2015'!$J$4</c:f>
              <c:strCache>
                <c:ptCount val="1"/>
                <c:pt idx="0">
                  <c:v>Postmail</c:v>
                </c:pt>
              </c:strCache>
            </c:strRef>
          </c:tx>
          <c:spPr>
            <a:solidFill>
              <a:schemeClr val="accent1"/>
            </a:solid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2015'!$J$5:$J$27</c:f>
              <c:numCache>
                <c:formatCode>#,##0</c:formatCode>
                <c:ptCount val="23"/>
                <c:pt idx="0">
                  <c:v>385</c:v>
                </c:pt>
                <c:pt idx="1">
                  <c:v>385</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1-7392-4695-BB80-4D46B1C851B3}"/>
            </c:ext>
          </c:extLst>
        </c:ser>
        <c:ser>
          <c:idx val="2"/>
          <c:order val="2"/>
          <c:tx>
            <c:strRef>
              <c:f>'Konzernbereiche 2015'!$K$4</c:f>
              <c:strCache>
                <c:ptCount val="1"/>
                <c:pt idx="0">
                  <c:v>Swiss Post International</c:v>
                </c:pt>
              </c:strCache>
            </c:strRef>
          </c:tx>
          <c:spPr>
            <a:solidFill>
              <a:schemeClr val="accent5"/>
            </a:solid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2015'!$K$5:$K$27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2-7392-4695-BB80-4D46B1C851B3}"/>
            </c:ext>
          </c:extLst>
        </c:ser>
        <c:ser>
          <c:idx val="3"/>
          <c:order val="3"/>
          <c:tx>
            <c:strRef>
              <c:f>'Konzernbereiche 2015'!$L$4</c:f>
              <c:strCache>
                <c:ptCount val="1"/>
                <c:pt idx="0">
                  <c:v>Swiss Post Solutions</c:v>
                </c:pt>
              </c:strCache>
            </c:strRef>
          </c:tx>
          <c:spPr>
            <a:solidFill>
              <a:srgbClr val="FF5050"/>
            </a:solid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2015'!$L$5:$L$27</c:f>
              <c:numCache>
                <c:formatCode>#,##0</c:formatCode>
                <c:ptCount val="23"/>
                <c:pt idx="0">
                  <c:v>0</c:v>
                </c:pt>
                <c:pt idx="1">
                  <c:v>0</c:v>
                </c:pt>
                <c:pt idx="2">
                  <c:v>0</c:v>
                </c:pt>
                <c:pt idx="3">
                  <c:v>0</c:v>
                </c:pt>
                <c:pt idx="4">
                  <c:v>15</c:v>
                </c:pt>
                <c:pt idx="5">
                  <c:v>15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3-7392-4695-BB80-4D46B1C851B3}"/>
            </c:ext>
          </c:extLst>
        </c:ser>
        <c:ser>
          <c:idx val="4"/>
          <c:order val="4"/>
          <c:tx>
            <c:strRef>
              <c:f>'Konzernbereiche 2015'!$M$4</c:f>
              <c:strCache>
                <c:ptCount val="1"/>
                <c:pt idx="0">
                  <c:v>Poststellen und Verkauf</c:v>
                </c:pt>
              </c:strCache>
            </c:strRef>
          </c:tx>
          <c:spPr>
            <a:solidFill>
              <a:srgbClr val="FF9966"/>
            </a:solid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2015'!$M$5:$M$27</c:f>
              <c:numCache>
                <c:formatCode>#,##0</c:formatCode>
                <c:ptCount val="23"/>
                <c:pt idx="0">
                  <c:v>0</c:v>
                </c:pt>
                <c:pt idx="1">
                  <c:v>0</c:v>
                </c:pt>
                <c:pt idx="2">
                  <c:v>0</c:v>
                </c:pt>
                <c:pt idx="3">
                  <c:v>0</c:v>
                </c:pt>
                <c:pt idx="4">
                  <c:v>0</c:v>
                </c:pt>
                <c:pt idx="5">
                  <c:v>0</c:v>
                </c:pt>
                <c:pt idx="6">
                  <c:v>-110</c:v>
                </c:pt>
                <c:pt idx="7">
                  <c:v>-110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4-7392-4695-BB80-4D46B1C851B3}"/>
            </c:ext>
          </c:extLst>
        </c:ser>
        <c:ser>
          <c:idx val="5"/>
          <c:order val="5"/>
          <c:tx>
            <c:strRef>
              <c:f>'Konzernbereiche 2015'!$N$4</c:f>
              <c:strCache>
                <c:ptCount val="1"/>
                <c:pt idx="0">
                  <c:v>PostLogistics</c:v>
                </c:pt>
              </c:strCache>
            </c:strRef>
          </c:tx>
          <c:spPr>
            <a:solidFill>
              <a:schemeClr val="accent3">
                <a:lumMod val="75000"/>
              </a:schemeClr>
            </a:solid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2015'!$N$5:$N$27</c:f>
              <c:numCache>
                <c:formatCode>#,##0</c:formatCode>
                <c:ptCount val="23"/>
                <c:pt idx="0">
                  <c:v>0</c:v>
                </c:pt>
                <c:pt idx="1">
                  <c:v>0</c:v>
                </c:pt>
                <c:pt idx="2">
                  <c:v>0</c:v>
                </c:pt>
                <c:pt idx="3">
                  <c:v>0</c:v>
                </c:pt>
                <c:pt idx="4">
                  <c:v>0</c:v>
                </c:pt>
                <c:pt idx="5">
                  <c:v>0</c:v>
                </c:pt>
                <c:pt idx="6">
                  <c:v>0</c:v>
                </c:pt>
                <c:pt idx="7">
                  <c:v>0</c:v>
                </c:pt>
                <c:pt idx="8">
                  <c:v>145</c:v>
                </c:pt>
                <c:pt idx="9">
                  <c:v>145</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5-7392-4695-BB80-4D46B1C851B3}"/>
            </c:ext>
          </c:extLst>
        </c:ser>
        <c:ser>
          <c:idx val="6"/>
          <c:order val="6"/>
          <c:tx>
            <c:strRef>
              <c:f>'Konzernbereiche 2015'!$O$4</c:f>
              <c:strCache>
                <c:ptCount val="1"/>
                <c:pt idx="0">
                  <c:v>PostFinance</c:v>
                </c:pt>
              </c:strCache>
            </c:strRef>
          </c:tx>
          <c:spPr>
            <a:solidFill>
              <a:schemeClr val="accent2">
                <a:lumMod val="60000"/>
                <a:lumOff val="40000"/>
              </a:schemeClr>
            </a:solid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2015'!$O$5:$O$27</c:f>
              <c:numCache>
                <c:formatCode>#,##0</c:formatCode>
                <c:ptCount val="23"/>
                <c:pt idx="0">
                  <c:v>0</c:v>
                </c:pt>
                <c:pt idx="1">
                  <c:v>0</c:v>
                </c:pt>
                <c:pt idx="2">
                  <c:v>0</c:v>
                </c:pt>
                <c:pt idx="3">
                  <c:v>0</c:v>
                </c:pt>
                <c:pt idx="4">
                  <c:v>0</c:v>
                </c:pt>
                <c:pt idx="5">
                  <c:v>0</c:v>
                </c:pt>
                <c:pt idx="6">
                  <c:v>0</c:v>
                </c:pt>
                <c:pt idx="7">
                  <c:v>0</c:v>
                </c:pt>
                <c:pt idx="8">
                  <c:v>0</c:v>
                </c:pt>
                <c:pt idx="9">
                  <c:v>0</c:v>
                </c:pt>
                <c:pt idx="10">
                  <c:v>459</c:v>
                </c:pt>
                <c:pt idx="11">
                  <c:v>459</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6-7392-4695-BB80-4D46B1C851B3}"/>
            </c:ext>
          </c:extLst>
        </c:ser>
        <c:ser>
          <c:idx val="7"/>
          <c:order val="7"/>
          <c:tx>
            <c:strRef>
              <c:f>'Konzernbereiche 2015'!$P$4</c:f>
              <c:strCache>
                <c:ptCount val="1"/>
                <c:pt idx="0">
                  <c:v>PostAuto</c:v>
                </c:pt>
              </c:strCache>
            </c:strRef>
          </c:tx>
          <c:spPr>
            <a:solidFill>
              <a:schemeClr val="tx2">
                <a:lumMod val="60000"/>
                <a:lumOff val="40000"/>
              </a:schemeClr>
            </a:solid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2015'!$P$5:$P$27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29</c:v>
                </c:pt>
                <c:pt idx="13">
                  <c:v>29</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7-7392-4695-BB80-4D46B1C851B3}"/>
            </c:ext>
          </c:extLst>
        </c:ser>
        <c:ser>
          <c:idx val="8"/>
          <c:order val="8"/>
          <c:tx>
            <c:strRef>
              <c:f>'Konzernbereiche 2015'!$Q$4</c:f>
              <c:strCache>
                <c:ptCount val="1"/>
                <c:pt idx="0">
                  <c:v>Übrige</c:v>
                </c:pt>
              </c:strCache>
            </c:strRef>
          </c:tx>
          <c:spPr>
            <a:solidFill>
              <a:schemeClr val="accent4">
                <a:lumMod val="60000"/>
                <a:lumOff val="40000"/>
              </a:schemeClr>
            </a:solid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2015'!$Q$5:$Q$27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-73</c:v>
                </c:pt>
                <c:pt idx="15">
                  <c:v>-73</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8-7392-4695-BB80-4D46B1C851B3}"/>
            </c:ext>
          </c:extLst>
        </c:ser>
        <c:ser>
          <c:idx val="11"/>
          <c:order val="9"/>
          <c:tx>
            <c:strRef>
              <c:f>'Konzernbereiche 2015'!$T$4</c:f>
              <c:strCache>
                <c:ptCount val="1"/>
                <c:pt idx="0">
                  <c:v>Border right &amp; top</c:v>
                </c:pt>
              </c:strCache>
            </c:strRef>
          </c:tx>
          <c:spPr>
            <a:noFill/>
          </c:spPr>
          <c:cat>
            <c:numRef>
              <c:f>'Konzernbereiche 2015'!$H$5:$H$27</c:f>
              <c:numCache>
                <c:formatCode>#,##0</c:formatCode>
                <c:ptCount val="23"/>
                <c:pt idx="0">
                  <c:v>0</c:v>
                </c:pt>
                <c:pt idx="1">
                  <c:v>2820</c:v>
                </c:pt>
                <c:pt idx="2">
                  <c:v>2820</c:v>
                </c:pt>
                <c:pt idx="3">
                  <c:v>2820</c:v>
                </c:pt>
                <c:pt idx="4">
                  <c:v>2820</c:v>
                </c:pt>
                <c:pt idx="5">
                  <c:v>3429</c:v>
                </c:pt>
                <c:pt idx="6">
                  <c:v>3429</c:v>
                </c:pt>
                <c:pt idx="7">
                  <c:v>5030</c:v>
                </c:pt>
                <c:pt idx="8">
                  <c:v>5030</c:v>
                </c:pt>
                <c:pt idx="9">
                  <c:v>6582</c:v>
                </c:pt>
                <c:pt idx="10">
                  <c:v>6582</c:v>
                </c:pt>
                <c:pt idx="11">
                  <c:v>8725</c:v>
                </c:pt>
                <c:pt idx="12">
                  <c:v>8725</c:v>
                </c:pt>
                <c:pt idx="13">
                  <c:v>9574</c:v>
                </c:pt>
                <c:pt idx="14">
                  <c:v>9574</c:v>
                </c:pt>
                <c:pt idx="15">
                  <c:v>10515</c:v>
                </c:pt>
                <c:pt idx="16">
                  <c:v>10515</c:v>
                </c:pt>
                <c:pt idx="17">
                  <c:v>10515</c:v>
                </c:pt>
                <c:pt idx="18">
                  <c:v>10515</c:v>
                </c:pt>
                <c:pt idx="19">
                  <c:v>10515</c:v>
                </c:pt>
                <c:pt idx="20">
                  <c:v>10515</c:v>
                </c:pt>
                <c:pt idx="21">
                  <c:v>10520</c:v>
                </c:pt>
                <c:pt idx="22">
                  <c:v>10520</c:v>
                </c:pt>
              </c:numCache>
            </c:numRef>
          </c:cat>
          <c:val>
            <c:numRef>
              <c:f>'Konzernbereiche 2015'!$T$5:$T$27</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9-7392-4695-BB80-4D46B1C851B3}"/>
            </c:ext>
          </c:extLst>
        </c:ser>
        <c:dLbls>
          <c:showLegendKey val="0"/>
          <c:showVal val="0"/>
          <c:showCatName val="0"/>
          <c:showSerName val="0"/>
          <c:showPercent val="0"/>
          <c:showBubbleSize val="0"/>
        </c:dLbls>
        <c:axId val="97574272"/>
        <c:axId val="97572352"/>
      </c:areaChart>
      <c:scatterChart>
        <c:scatterStyle val="lineMarker"/>
        <c:varyColors val="0"/>
        <c:ser>
          <c:idx val="13"/>
          <c:order val="10"/>
          <c:tx>
            <c:v>Vektorprofil</c:v>
          </c:tx>
          <c:spPr>
            <a:ln>
              <a:solidFill>
                <a:schemeClr val="tx1"/>
              </a:solidFill>
              <a:tailEnd type="arrow"/>
            </a:ln>
          </c:spPr>
          <c:marker>
            <c:symbol val="none"/>
          </c:marker>
          <c:xVal>
            <c:numRef>
              <c:f>'Konzernbereiche 2015'!$Z$6:$Z$16</c:f>
              <c:numCache>
                <c:formatCode>#,##0</c:formatCode>
                <c:ptCount val="11"/>
                <c:pt idx="0">
                  <c:v>0</c:v>
                </c:pt>
                <c:pt idx="1">
                  <c:v>2820</c:v>
                </c:pt>
                <c:pt idx="2">
                  <c:v>2820</c:v>
                </c:pt>
                <c:pt idx="3">
                  <c:v>3429</c:v>
                </c:pt>
                <c:pt idx="4">
                  <c:v>5030</c:v>
                </c:pt>
                <c:pt idx="5">
                  <c:v>6582</c:v>
                </c:pt>
                <c:pt idx="6">
                  <c:v>8725</c:v>
                </c:pt>
                <c:pt idx="7">
                  <c:v>9574</c:v>
                </c:pt>
                <c:pt idx="8">
                  <c:v>10515</c:v>
                </c:pt>
                <c:pt idx="9">
                  <c:v>10515</c:v>
                </c:pt>
                <c:pt idx="10">
                  <c:v>10515</c:v>
                </c:pt>
              </c:numCache>
            </c:numRef>
          </c:xVal>
          <c:yVal>
            <c:numRef>
              <c:f>'Konzernbereiche 2015'!$AB$6:$AB$16</c:f>
              <c:numCache>
                <c:formatCode>#,##0</c:formatCode>
                <c:ptCount val="11"/>
                <c:pt idx="0">
                  <c:v>0</c:v>
                </c:pt>
                <c:pt idx="1">
                  <c:v>385</c:v>
                </c:pt>
                <c:pt idx="2">
                  <c:v>385</c:v>
                </c:pt>
                <c:pt idx="3">
                  <c:v>400</c:v>
                </c:pt>
                <c:pt idx="4">
                  <c:v>290</c:v>
                </c:pt>
                <c:pt idx="5">
                  <c:v>435</c:v>
                </c:pt>
                <c:pt idx="6">
                  <c:v>894</c:v>
                </c:pt>
                <c:pt idx="7">
                  <c:v>923</c:v>
                </c:pt>
                <c:pt idx="8">
                  <c:v>850</c:v>
                </c:pt>
                <c:pt idx="9">
                  <c:v>850</c:v>
                </c:pt>
                <c:pt idx="10">
                  <c:v>850</c:v>
                </c:pt>
              </c:numCache>
            </c:numRef>
          </c:yVal>
          <c:smooth val="0"/>
          <c:extLst>
            <c:ext xmlns:c16="http://schemas.microsoft.com/office/drawing/2014/chart" uri="{C3380CC4-5D6E-409C-BE32-E72D297353CC}">
              <c16:uniqueId val="{0000000A-7392-4695-BB80-4D46B1C851B3}"/>
            </c:ext>
          </c:extLst>
        </c:ser>
        <c:ser>
          <c:idx val="9"/>
          <c:order val="11"/>
          <c:tx>
            <c:v>v1</c:v>
          </c:tx>
          <c:spPr>
            <a:ln w="25400">
              <a:solidFill>
                <a:schemeClr val="tx1"/>
              </a:solidFill>
              <a:tailEnd type="arrow" w="med" len="med"/>
            </a:ln>
          </c:spPr>
          <c:marker>
            <c:symbol val="none"/>
          </c:marker>
          <c:dPt>
            <c:idx val="1"/>
            <c:bubble3D val="0"/>
            <c:spPr>
              <a:ln w="25400">
                <a:solidFill>
                  <a:schemeClr val="tx1"/>
                </a:solidFill>
                <a:headEnd type="none" w="med" len="med"/>
                <a:tailEnd type="arrow" w="med" len="med"/>
              </a:ln>
            </c:spPr>
            <c:extLst>
              <c:ext xmlns:c16="http://schemas.microsoft.com/office/drawing/2014/chart" uri="{C3380CC4-5D6E-409C-BE32-E72D297353CC}">
                <c16:uniqueId val="{0000000C-7392-4695-BB80-4D46B1C851B3}"/>
              </c:ext>
            </c:extLst>
          </c:dPt>
          <c:xVal>
            <c:numRef>
              <c:f>'Konzernbereiche 2015'!$Z$6:$AA$6</c:f>
              <c:numCache>
                <c:formatCode>#,##0</c:formatCode>
                <c:ptCount val="2"/>
                <c:pt idx="0">
                  <c:v>0</c:v>
                </c:pt>
                <c:pt idx="1">
                  <c:v>2820</c:v>
                </c:pt>
              </c:numCache>
            </c:numRef>
          </c:xVal>
          <c:yVal>
            <c:numRef>
              <c:f>'Konzernbereiche 2015'!$AB$6:$AC$6</c:f>
              <c:numCache>
                <c:formatCode>#,##0</c:formatCode>
                <c:ptCount val="2"/>
                <c:pt idx="0">
                  <c:v>0</c:v>
                </c:pt>
                <c:pt idx="1">
                  <c:v>385</c:v>
                </c:pt>
              </c:numCache>
            </c:numRef>
          </c:yVal>
          <c:smooth val="0"/>
          <c:extLst>
            <c:ext xmlns:c16="http://schemas.microsoft.com/office/drawing/2014/chart" uri="{C3380CC4-5D6E-409C-BE32-E72D297353CC}">
              <c16:uniqueId val="{0000000D-7392-4695-BB80-4D46B1C851B3}"/>
            </c:ext>
          </c:extLst>
        </c:ser>
        <c:ser>
          <c:idx val="10"/>
          <c:order val="12"/>
          <c:tx>
            <c:v>v2</c:v>
          </c:tx>
          <c:spPr>
            <a:ln w="25400">
              <a:solidFill>
                <a:schemeClr val="tx1"/>
              </a:solidFill>
              <a:tailEnd type="arrow" w="med" len="med"/>
            </a:ln>
          </c:spPr>
          <c:marker>
            <c:symbol val="none"/>
          </c:marker>
          <c:xVal>
            <c:numRef>
              <c:f>'Konzernbereiche 2015'!$Z$7:$AA$7</c:f>
              <c:numCache>
                <c:formatCode>#,##0</c:formatCode>
                <c:ptCount val="2"/>
                <c:pt idx="0">
                  <c:v>2820</c:v>
                </c:pt>
                <c:pt idx="1">
                  <c:v>2820</c:v>
                </c:pt>
              </c:numCache>
            </c:numRef>
          </c:xVal>
          <c:yVal>
            <c:numRef>
              <c:f>'Konzernbereiche 2015'!$AB$7:$AC$7</c:f>
              <c:numCache>
                <c:formatCode>#,##0</c:formatCode>
                <c:ptCount val="2"/>
                <c:pt idx="0">
                  <c:v>385</c:v>
                </c:pt>
                <c:pt idx="1">
                  <c:v>385</c:v>
                </c:pt>
              </c:numCache>
            </c:numRef>
          </c:yVal>
          <c:smooth val="0"/>
          <c:extLst>
            <c:ext xmlns:c16="http://schemas.microsoft.com/office/drawing/2014/chart" uri="{C3380CC4-5D6E-409C-BE32-E72D297353CC}">
              <c16:uniqueId val="{0000000E-7392-4695-BB80-4D46B1C851B3}"/>
            </c:ext>
          </c:extLst>
        </c:ser>
        <c:ser>
          <c:idx val="14"/>
          <c:order val="13"/>
          <c:tx>
            <c:v>v3</c:v>
          </c:tx>
          <c:spPr>
            <a:ln w="25400">
              <a:solidFill>
                <a:schemeClr val="tx1"/>
              </a:solidFill>
              <a:tailEnd type="arrow"/>
            </a:ln>
          </c:spPr>
          <c:marker>
            <c:symbol val="none"/>
          </c:marker>
          <c:xVal>
            <c:numRef>
              <c:f>'Konzernbereiche 2015'!$Z$8:$AA$8</c:f>
              <c:numCache>
                <c:formatCode>#,##0</c:formatCode>
                <c:ptCount val="2"/>
                <c:pt idx="0">
                  <c:v>2820</c:v>
                </c:pt>
                <c:pt idx="1">
                  <c:v>3429</c:v>
                </c:pt>
              </c:numCache>
            </c:numRef>
          </c:xVal>
          <c:yVal>
            <c:numRef>
              <c:f>'Konzernbereiche 2015'!$AB$8:$AC$8</c:f>
              <c:numCache>
                <c:formatCode>#,##0</c:formatCode>
                <c:ptCount val="2"/>
                <c:pt idx="0">
                  <c:v>385</c:v>
                </c:pt>
                <c:pt idx="1">
                  <c:v>400</c:v>
                </c:pt>
              </c:numCache>
            </c:numRef>
          </c:yVal>
          <c:smooth val="0"/>
          <c:extLst>
            <c:ext xmlns:c16="http://schemas.microsoft.com/office/drawing/2014/chart" uri="{C3380CC4-5D6E-409C-BE32-E72D297353CC}">
              <c16:uniqueId val="{0000000F-7392-4695-BB80-4D46B1C851B3}"/>
            </c:ext>
          </c:extLst>
        </c:ser>
        <c:ser>
          <c:idx val="15"/>
          <c:order val="14"/>
          <c:tx>
            <c:v>v4</c:v>
          </c:tx>
          <c:spPr>
            <a:ln w="25400">
              <a:solidFill>
                <a:schemeClr val="tx1"/>
              </a:solidFill>
              <a:tailEnd type="arrow"/>
            </a:ln>
          </c:spPr>
          <c:marker>
            <c:symbol val="none"/>
          </c:marker>
          <c:xVal>
            <c:numRef>
              <c:f>'Konzernbereiche 2015'!$Z$9:$AA$9</c:f>
              <c:numCache>
                <c:formatCode>#,##0</c:formatCode>
                <c:ptCount val="2"/>
                <c:pt idx="0">
                  <c:v>3429</c:v>
                </c:pt>
                <c:pt idx="1">
                  <c:v>5030</c:v>
                </c:pt>
              </c:numCache>
            </c:numRef>
          </c:xVal>
          <c:yVal>
            <c:numRef>
              <c:f>'Konzernbereiche 2015'!$AB$9:$AC$9</c:f>
              <c:numCache>
                <c:formatCode>#,##0</c:formatCode>
                <c:ptCount val="2"/>
                <c:pt idx="0">
                  <c:v>400</c:v>
                </c:pt>
                <c:pt idx="1">
                  <c:v>290</c:v>
                </c:pt>
              </c:numCache>
            </c:numRef>
          </c:yVal>
          <c:smooth val="0"/>
          <c:extLst>
            <c:ext xmlns:c16="http://schemas.microsoft.com/office/drawing/2014/chart" uri="{C3380CC4-5D6E-409C-BE32-E72D297353CC}">
              <c16:uniqueId val="{00000010-7392-4695-BB80-4D46B1C851B3}"/>
            </c:ext>
          </c:extLst>
        </c:ser>
        <c:ser>
          <c:idx val="16"/>
          <c:order val="15"/>
          <c:tx>
            <c:v>v5</c:v>
          </c:tx>
          <c:spPr>
            <a:ln w="25400">
              <a:solidFill>
                <a:schemeClr val="tx1"/>
              </a:solidFill>
              <a:tailEnd type="arrow"/>
            </a:ln>
          </c:spPr>
          <c:marker>
            <c:symbol val="none"/>
          </c:marker>
          <c:xVal>
            <c:numRef>
              <c:f>'Konzernbereiche 2015'!$Z$10:$AA$10</c:f>
              <c:numCache>
                <c:formatCode>#,##0</c:formatCode>
                <c:ptCount val="2"/>
                <c:pt idx="0">
                  <c:v>5030</c:v>
                </c:pt>
                <c:pt idx="1">
                  <c:v>6582</c:v>
                </c:pt>
              </c:numCache>
            </c:numRef>
          </c:xVal>
          <c:yVal>
            <c:numRef>
              <c:f>'Konzernbereiche 2015'!$AB$10:$AC$10</c:f>
              <c:numCache>
                <c:formatCode>#,##0</c:formatCode>
                <c:ptCount val="2"/>
                <c:pt idx="0">
                  <c:v>290</c:v>
                </c:pt>
                <c:pt idx="1">
                  <c:v>435</c:v>
                </c:pt>
              </c:numCache>
            </c:numRef>
          </c:yVal>
          <c:smooth val="0"/>
          <c:extLst>
            <c:ext xmlns:c16="http://schemas.microsoft.com/office/drawing/2014/chart" uri="{C3380CC4-5D6E-409C-BE32-E72D297353CC}">
              <c16:uniqueId val="{00000011-7392-4695-BB80-4D46B1C851B3}"/>
            </c:ext>
          </c:extLst>
        </c:ser>
        <c:ser>
          <c:idx val="17"/>
          <c:order val="16"/>
          <c:tx>
            <c:v>v6</c:v>
          </c:tx>
          <c:spPr>
            <a:ln w="25400">
              <a:solidFill>
                <a:schemeClr val="tx1"/>
              </a:solidFill>
              <a:tailEnd type="arrow"/>
            </a:ln>
          </c:spPr>
          <c:marker>
            <c:symbol val="none"/>
          </c:marker>
          <c:xVal>
            <c:numRef>
              <c:f>'Konzernbereiche 2015'!$Z$11:$AA$11</c:f>
              <c:numCache>
                <c:formatCode>#,##0</c:formatCode>
                <c:ptCount val="2"/>
                <c:pt idx="0">
                  <c:v>6582</c:v>
                </c:pt>
                <c:pt idx="1">
                  <c:v>8725</c:v>
                </c:pt>
              </c:numCache>
            </c:numRef>
          </c:xVal>
          <c:yVal>
            <c:numRef>
              <c:f>'Konzernbereiche 2015'!$AB$11:$AC$11</c:f>
              <c:numCache>
                <c:formatCode>#,##0</c:formatCode>
                <c:ptCount val="2"/>
                <c:pt idx="0">
                  <c:v>435</c:v>
                </c:pt>
                <c:pt idx="1">
                  <c:v>894</c:v>
                </c:pt>
              </c:numCache>
            </c:numRef>
          </c:yVal>
          <c:smooth val="0"/>
          <c:extLst>
            <c:ext xmlns:c16="http://schemas.microsoft.com/office/drawing/2014/chart" uri="{C3380CC4-5D6E-409C-BE32-E72D297353CC}">
              <c16:uniqueId val="{00000012-7392-4695-BB80-4D46B1C851B3}"/>
            </c:ext>
          </c:extLst>
        </c:ser>
        <c:ser>
          <c:idx val="18"/>
          <c:order val="17"/>
          <c:tx>
            <c:v>v7</c:v>
          </c:tx>
          <c:spPr>
            <a:ln w="25400">
              <a:solidFill>
                <a:schemeClr val="tx1"/>
              </a:solidFill>
              <a:tailEnd type="arrow"/>
            </a:ln>
          </c:spPr>
          <c:marker>
            <c:symbol val="none"/>
          </c:marker>
          <c:xVal>
            <c:numRef>
              <c:f>'Konzernbereiche 2015'!$Z$12:$AA$12</c:f>
              <c:numCache>
                <c:formatCode>#,##0</c:formatCode>
                <c:ptCount val="2"/>
                <c:pt idx="0">
                  <c:v>8725</c:v>
                </c:pt>
                <c:pt idx="1">
                  <c:v>9574</c:v>
                </c:pt>
              </c:numCache>
            </c:numRef>
          </c:xVal>
          <c:yVal>
            <c:numRef>
              <c:f>'Konzernbereiche 2015'!$AB$12:$AC$12</c:f>
              <c:numCache>
                <c:formatCode>#,##0</c:formatCode>
                <c:ptCount val="2"/>
                <c:pt idx="0">
                  <c:v>894</c:v>
                </c:pt>
                <c:pt idx="1">
                  <c:v>923</c:v>
                </c:pt>
              </c:numCache>
            </c:numRef>
          </c:yVal>
          <c:smooth val="0"/>
          <c:extLst>
            <c:ext xmlns:c16="http://schemas.microsoft.com/office/drawing/2014/chart" uri="{C3380CC4-5D6E-409C-BE32-E72D297353CC}">
              <c16:uniqueId val="{00000013-7392-4695-BB80-4D46B1C851B3}"/>
            </c:ext>
          </c:extLst>
        </c:ser>
        <c:ser>
          <c:idx val="19"/>
          <c:order val="18"/>
          <c:tx>
            <c:v>v8</c:v>
          </c:tx>
          <c:spPr>
            <a:ln w="25400">
              <a:solidFill>
                <a:schemeClr val="tx1"/>
              </a:solidFill>
              <a:tailEnd type="arrow"/>
            </a:ln>
          </c:spPr>
          <c:marker>
            <c:symbol val="none"/>
          </c:marker>
          <c:xVal>
            <c:numRef>
              <c:f>'Konzernbereiche 2015'!$Z$13:$AA$13</c:f>
              <c:numCache>
                <c:formatCode>#,##0</c:formatCode>
                <c:ptCount val="2"/>
                <c:pt idx="0">
                  <c:v>9574</c:v>
                </c:pt>
                <c:pt idx="1">
                  <c:v>10515</c:v>
                </c:pt>
              </c:numCache>
            </c:numRef>
          </c:xVal>
          <c:yVal>
            <c:numRef>
              <c:f>'Konzernbereiche 2015'!$AB$13:$AC$13</c:f>
              <c:numCache>
                <c:formatCode>#,##0</c:formatCode>
                <c:ptCount val="2"/>
                <c:pt idx="0">
                  <c:v>923</c:v>
                </c:pt>
                <c:pt idx="1">
                  <c:v>850</c:v>
                </c:pt>
              </c:numCache>
            </c:numRef>
          </c:yVal>
          <c:smooth val="0"/>
          <c:extLst>
            <c:ext xmlns:c16="http://schemas.microsoft.com/office/drawing/2014/chart" uri="{C3380CC4-5D6E-409C-BE32-E72D297353CC}">
              <c16:uniqueId val="{00000014-7392-4695-BB80-4D46B1C851B3}"/>
            </c:ext>
          </c:extLst>
        </c:ser>
        <c:ser>
          <c:idx val="12"/>
          <c:order val="19"/>
          <c:tx>
            <c:strRef>
              <c:f>'Konzernbereiche 2015'!$X$20</c:f>
              <c:strCache>
                <c:ptCount val="1"/>
                <c:pt idx="0">
                  <c:v>Average-Vector</c:v>
                </c:pt>
              </c:strCache>
            </c:strRef>
          </c:tx>
          <c:spPr>
            <a:ln>
              <a:solidFill>
                <a:srgbClr val="FF0000"/>
              </a:solidFill>
              <a:tailEnd type="arrow"/>
            </a:ln>
          </c:spPr>
          <c:marker>
            <c:symbol val="none"/>
          </c:marker>
          <c:xVal>
            <c:numRef>
              <c:f>'Konzernbereiche 2015'!$Z$20:$AA$20</c:f>
              <c:numCache>
                <c:formatCode>#,##0</c:formatCode>
                <c:ptCount val="2"/>
                <c:pt idx="0">
                  <c:v>0</c:v>
                </c:pt>
                <c:pt idx="1">
                  <c:v>10515</c:v>
                </c:pt>
              </c:numCache>
            </c:numRef>
          </c:xVal>
          <c:yVal>
            <c:numRef>
              <c:f>'Konzernbereiche 2015'!$AB$20:$AC$20</c:f>
              <c:numCache>
                <c:formatCode>#,##0</c:formatCode>
                <c:ptCount val="2"/>
                <c:pt idx="0">
                  <c:v>0</c:v>
                </c:pt>
                <c:pt idx="1">
                  <c:v>850</c:v>
                </c:pt>
              </c:numCache>
            </c:numRef>
          </c:yVal>
          <c:smooth val="0"/>
          <c:extLst>
            <c:ext xmlns:c16="http://schemas.microsoft.com/office/drawing/2014/chart" uri="{C3380CC4-5D6E-409C-BE32-E72D297353CC}">
              <c16:uniqueId val="{00000015-7392-4695-BB80-4D46B1C851B3}"/>
            </c:ext>
          </c:extLst>
        </c:ser>
        <c:dLbls>
          <c:showLegendKey val="0"/>
          <c:showVal val="0"/>
          <c:showCatName val="0"/>
          <c:showSerName val="0"/>
          <c:showPercent val="0"/>
          <c:showBubbleSize val="0"/>
        </c:dLbls>
        <c:axId val="97574272"/>
        <c:axId val="97572352"/>
      </c:scatterChart>
      <c:valAx>
        <c:axId val="97572352"/>
        <c:scaling>
          <c:orientation val="minMax"/>
        </c:scaling>
        <c:delete val="0"/>
        <c:axPos val="l"/>
        <c:majorGridlines/>
        <c:title>
          <c:tx>
            <c:strRef>
              <c:f>'Konzernbereiche 2015'!$E$4</c:f>
              <c:strCache>
                <c:ptCount val="1"/>
                <c:pt idx="0">
                  <c:v>Betriebsergebnis  Mio CHF</c:v>
                </c:pt>
              </c:strCache>
            </c:strRef>
          </c:tx>
          <c:overlay val="0"/>
          <c:txPr>
            <a:bodyPr rot="-5400000" vert="horz"/>
            <a:lstStyle/>
            <a:p>
              <a:pPr>
                <a:defRPr sz="1400"/>
              </a:pPr>
              <a:endParaRPr lang="de-DE"/>
            </a:p>
          </c:txPr>
        </c:title>
        <c:numFmt formatCode="#,##0" sourceLinked="1"/>
        <c:majorTickMark val="out"/>
        <c:minorTickMark val="none"/>
        <c:tickLblPos val="nextTo"/>
        <c:crossAx val="97574272"/>
        <c:crosses val="autoZero"/>
        <c:crossBetween val="midCat"/>
      </c:valAx>
      <c:dateAx>
        <c:axId val="97574272"/>
        <c:scaling>
          <c:orientation val="minMax"/>
        </c:scaling>
        <c:delete val="0"/>
        <c:axPos val="b"/>
        <c:majorGridlines/>
        <c:title>
          <c:tx>
            <c:strRef>
              <c:f>'Konzernbereiche 2015'!$D$4</c:f>
              <c:strCache>
                <c:ptCount val="1"/>
                <c:pt idx="0">
                  <c:v>Betriebsertrag Mio CHF</c:v>
                </c:pt>
              </c:strCache>
            </c:strRef>
          </c:tx>
          <c:overlay val="0"/>
          <c:txPr>
            <a:bodyPr/>
            <a:lstStyle/>
            <a:p>
              <a:pPr>
                <a:defRPr sz="1400"/>
              </a:pPr>
              <a:endParaRPr lang="de-DE"/>
            </a:p>
          </c:txPr>
        </c:title>
        <c:numFmt formatCode="#,##0" sourceLinked="1"/>
        <c:majorTickMark val="out"/>
        <c:minorTickMark val="none"/>
        <c:tickLblPos val="nextTo"/>
        <c:crossAx val="97572352"/>
        <c:crosses val="autoZero"/>
        <c:auto val="0"/>
        <c:lblOffset val="100"/>
        <c:baseTimeUnit val="days"/>
        <c:majorUnit val="2000"/>
        <c:majorTimeUnit val="days"/>
      </c:dateAx>
      <c:spPr>
        <a:solidFill>
          <a:schemeClr val="bg1">
            <a:lumMod val="95000"/>
          </a:schemeClr>
        </a:solidFill>
      </c:spPr>
    </c:plotArea>
    <c:legend>
      <c:legendPos val="b"/>
      <c:legendEntry>
        <c:idx val="0"/>
        <c:delete val="1"/>
      </c:legendEntry>
      <c:legendEntry>
        <c:idx val="9"/>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overlay val="0"/>
    </c:legend>
    <c:plotVisOnly val="1"/>
    <c:dispBlanksAs val="zero"/>
    <c:showDLblsOverMax val="0"/>
  </c:chart>
  <c:spPr>
    <a:solidFill>
      <a:schemeClr val="bg1"/>
    </a:solidFill>
    <a:ln w="12700">
      <a:solidFill>
        <a:schemeClr val="tx1"/>
      </a:solidFill>
    </a:ln>
  </c:spPr>
  <c:printSettings>
    <c:headerFooter/>
    <c:pageMargins b="0.78740157499999996" l="0.70000000000000007" r="0.70000000000000007" t="0.78740157499999996"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hyperlink" Target="https://insede.org" TargetMode="External"/><Relationship Id="rId13" Type="http://schemas.openxmlformats.org/officeDocument/2006/relationships/image" Target="../media/image13.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2.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1.emf"/><Relationship Id="rId5" Type="http://schemas.openxmlformats.org/officeDocument/2006/relationships/image" Target="../media/image6.emf"/><Relationship Id="rId10" Type="http://schemas.openxmlformats.org/officeDocument/2006/relationships/image" Target="../media/image10.emf"/><Relationship Id="rId4" Type="http://schemas.openxmlformats.org/officeDocument/2006/relationships/image" Target="../media/image5.emf"/><Relationship Id="rId9" Type="http://schemas.openxmlformats.org/officeDocument/2006/relationships/image" Target="../media/image9.png"/><Relationship Id="rId14" Type="http://schemas.openxmlformats.org/officeDocument/2006/relationships/image" Target="../media/image14.emf"/></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38554</xdr:colOff>
      <xdr:row>2</xdr:row>
      <xdr:rowOff>82550</xdr:rowOff>
    </xdr:from>
    <xdr:to>
      <xdr:col>31</xdr:col>
      <xdr:colOff>589729</xdr:colOff>
      <xdr:row>30</xdr:row>
      <xdr:rowOff>114300</xdr:rowOff>
    </xdr:to>
    <xdr:graphicFrame macro="">
      <xdr:nvGraphicFramePr>
        <xdr:cNvPr id="2" name="Diagramm 1">
          <a:extLst>
            <a:ext uri="{FF2B5EF4-FFF2-40B4-BE49-F238E27FC236}">
              <a16:creationId xmlns:a16="http://schemas.microsoft.com/office/drawing/2014/main" id="{B25974E1-0275-40DE-B9B4-2207F51F32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57150</xdr:colOff>
      <xdr:row>3</xdr:row>
      <xdr:rowOff>742950</xdr:rowOff>
    </xdr:from>
    <xdr:to>
      <xdr:col>23</xdr:col>
      <xdr:colOff>76200</xdr:colOff>
      <xdr:row>4</xdr:row>
      <xdr:rowOff>161925</xdr:rowOff>
    </xdr:to>
    <xdr:pic>
      <xdr:nvPicPr>
        <xdr:cNvPr id="3" name="Picture 1">
          <a:extLst>
            <a:ext uri="{FF2B5EF4-FFF2-40B4-BE49-F238E27FC236}">
              <a16:creationId xmlns:a16="http://schemas.microsoft.com/office/drawing/2014/main" id="{2518AB3F-6D5B-4D2A-88A7-EEED42D3E19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19925" y="1362075"/>
          <a:ext cx="1647825" cy="59055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63500</xdr:colOff>
      <xdr:row>42</xdr:row>
      <xdr:rowOff>114300</xdr:rowOff>
    </xdr:from>
    <xdr:to>
      <xdr:col>23</xdr:col>
      <xdr:colOff>663575</xdr:colOff>
      <xdr:row>75</xdr:row>
      <xdr:rowOff>180975</xdr:rowOff>
    </xdr:to>
    <xdr:pic>
      <xdr:nvPicPr>
        <xdr:cNvPr id="5" name="Grafik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55500" y="8115300"/>
          <a:ext cx="5934075" cy="635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57150</xdr:colOff>
      <xdr:row>42</xdr:row>
      <xdr:rowOff>152400</xdr:rowOff>
    </xdr:from>
    <xdr:to>
      <xdr:col>31</xdr:col>
      <xdr:colOff>657225</xdr:colOff>
      <xdr:row>76</xdr:row>
      <xdr:rowOff>28575</xdr:rowOff>
    </xdr:to>
    <xdr:pic>
      <xdr:nvPicPr>
        <xdr:cNvPr id="6" name="Grafik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345150" y="8153400"/>
          <a:ext cx="5934075" cy="635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25400</xdr:colOff>
      <xdr:row>42</xdr:row>
      <xdr:rowOff>95250</xdr:rowOff>
    </xdr:from>
    <xdr:to>
      <xdr:col>39</xdr:col>
      <xdr:colOff>625475</xdr:colOff>
      <xdr:row>75</xdr:row>
      <xdr:rowOff>161925</xdr:rowOff>
    </xdr:to>
    <xdr:pic>
      <xdr:nvPicPr>
        <xdr:cNvPr id="7" name="Grafik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09400" y="8096250"/>
          <a:ext cx="5934075" cy="635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749300</xdr:colOff>
      <xdr:row>76</xdr:row>
      <xdr:rowOff>76200</xdr:rowOff>
    </xdr:from>
    <xdr:to>
      <xdr:col>15</xdr:col>
      <xdr:colOff>587375</xdr:colOff>
      <xdr:row>109</xdr:row>
      <xdr:rowOff>142875</xdr:rowOff>
    </xdr:to>
    <xdr:pic>
      <xdr:nvPicPr>
        <xdr:cNvPr id="9" name="Grafik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83300" y="14554200"/>
          <a:ext cx="5934075" cy="635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6350</xdr:colOff>
      <xdr:row>76</xdr:row>
      <xdr:rowOff>114300</xdr:rowOff>
    </xdr:from>
    <xdr:to>
      <xdr:col>23</xdr:col>
      <xdr:colOff>606425</xdr:colOff>
      <xdr:row>109</xdr:row>
      <xdr:rowOff>180975</xdr:rowOff>
    </xdr:to>
    <xdr:pic>
      <xdr:nvPicPr>
        <xdr:cNvPr id="10" name="Grafik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198350" y="14592300"/>
          <a:ext cx="5934075" cy="635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44450</xdr:colOff>
      <xdr:row>76</xdr:row>
      <xdr:rowOff>152400</xdr:rowOff>
    </xdr:from>
    <xdr:to>
      <xdr:col>31</xdr:col>
      <xdr:colOff>644525</xdr:colOff>
      <xdr:row>110</xdr:row>
      <xdr:rowOff>28575</xdr:rowOff>
    </xdr:to>
    <xdr:pic>
      <xdr:nvPicPr>
        <xdr:cNvPr id="11" name="Grafik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332450" y="14630400"/>
          <a:ext cx="5934075" cy="635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25400</xdr:colOff>
      <xdr:row>76</xdr:row>
      <xdr:rowOff>114300</xdr:rowOff>
    </xdr:from>
    <xdr:to>
      <xdr:col>39</xdr:col>
      <xdr:colOff>625475</xdr:colOff>
      <xdr:row>109</xdr:row>
      <xdr:rowOff>180975</xdr:rowOff>
    </xdr:to>
    <xdr:pic>
      <xdr:nvPicPr>
        <xdr:cNvPr id="12" name="Grafik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409400" y="14592300"/>
          <a:ext cx="5934075" cy="635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0</xdr:row>
      <xdr:rowOff>167994</xdr:rowOff>
    </xdr:from>
    <xdr:to>
      <xdr:col>7</xdr:col>
      <xdr:colOff>514350</xdr:colOff>
      <xdr:row>18</xdr:row>
      <xdr:rowOff>160931</xdr:rowOff>
    </xdr:to>
    <xdr:pic>
      <xdr:nvPicPr>
        <xdr:cNvPr id="2" name="Grafik 1">
          <a:hlinkClick xmlns:r="http://schemas.openxmlformats.org/officeDocument/2006/relationships" r:id="rId8"/>
          <a:extLst>
            <a:ext uri="{FF2B5EF4-FFF2-40B4-BE49-F238E27FC236}">
              <a16:creationId xmlns:a16="http://schemas.microsoft.com/office/drawing/2014/main" id="{ED9F72A5-44B8-4333-AD5B-95337508FDF8}"/>
            </a:ext>
          </a:extLst>
        </xdr:cNvPr>
        <xdr:cNvPicPr>
          <a:picLocks noChangeAspect="1"/>
        </xdr:cNvPicPr>
      </xdr:nvPicPr>
      <xdr:blipFill>
        <a:blip xmlns:r="http://schemas.openxmlformats.org/officeDocument/2006/relationships" r:embed="rId9"/>
        <a:stretch>
          <a:fillRect/>
        </a:stretch>
      </xdr:blipFill>
      <xdr:spPr>
        <a:xfrm>
          <a:off x="266700" y="167994"/>
          <a:ext cx="5581650" cy="3421937"/>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editAs="oneCell">
    <xdr:from>
      <xdr:col>8</xdr:col>
      <xdr:colOff>63500</xdr:colOff>
      <xdr:row>42</xdr:row>
      <xdr:rowOff>158750</xdr:rowOff>
    </xdr:from>
    <xdr:to>
      <xdr:col>15</xdr:col>
      <xdr:colOff>654050</xdr:colOff>
      <xdr:row>76</xdr:row>
      <xdr:rowOff>25400</xdr:rowOff>
    </xdr:to>
    <xdr:pic>
      <xdr:nvPicPr>
        <xdr:cNvPr id="14" name="Grafik 13">
          <a:extLst>
            <a:ext uri="{FF2B5EF4-FFF2-40B4-BE49-F238E27FC236}">
              <a16:creationId xmlns:a16="http://schemas.microsoft.com/office/drawing/2014/main" id="{7B3D3D49-2557-41A2-BB50-EF6F6424D28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59500" y="8159750"/>
          <a:ext cx="5924550" cy="634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31750</xdr:colOff>
      <xdr:row>8</xdr:row>
      <xdr:rowOff>127000</xdr:rowOff>
    </xdr:from>
    <xdr:to>
      <xdr:col>39</xdr:col>
      <xdr:colOff>622300</xdr:colOff>
      <xdr:row>41</xdr:row>
      <xdr:rowOff>184150</xdr:rowOff>
    </xdr:to>
    <xdr:pic>
      <xdr:nvPicPr>
        <xdr:cNvPr id="15" name="Grafik 14">
          <a:extLst>
            <a:ext uri="{FF2B5EF4-FFF2-40B4-BE49-F238E27FC236}">
              <a16:creationId xmlns:a16="http://schemas.microsoft.com/office/drawing/2014/main" id="{24D35F9E-1C1C-4C38-9192-BC6DD4CBA4D1}"/>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4415750" y="1651000"/>
          <a:ext cx="5924550" cy="634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95250</xdr:colOff>
      <xdr:row>8</xdr:row>
      <xdr:rowOff>127000</xdr:rowOff>
    </xdr:from>
    <xdr:to>
      <xdr:col>31</xdr:col>
      <xdr:colOff>685800</xdr:colOff>
      <xdr:row>41</xdr:row>
      <xdr:rowOff>184150</xdr:rowOff>
    </xdr:to>
    <xdr:pic>
      <xdr:nvPicPr>
        <xdr:cNvPr id="16" name="Grafik 15">
          <a:extLst>
            <a:ext uri="{FF2B5EF4-FFF2-40B4-BE49-F238E27FC236}">
              <a16:creationId xmlns:a16="http://schemas.microsoft.com/office/drawing/2014/main" id="{EAC6B1F7-0B28-4E19-8F41-AA52A644C915}"/>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8383250" y="1651000"/>
          <a:ext cx="5924550" cy="634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127000</xdr:colOff>
      <xdr:row>8</xdr:row>
      <xdr:rowOff>95250</xdr:rowOff>
    </xdr:from>
    <xdr:to>
      <xdr:col>15</xdr:col>
      <xdr:colOff>717550</xdr:colOff>
      <xdr:row>41</xdr:row>
      <xdr:rowOff>152400</xdr:rowOff>
    </xdr:to>
    <xdr:pic>
      <xdr:nvPicPr>
        <xdr:cNvPr id="18" name="Grafik 17">
          <a:extLst>
            <a:ext uri="{FF2B5EF4-FFF2-40B4-BE49-F238E27FC236}">
              <a16:creationId xmlns:a16="http://schemas.microsoft.com/office/drawing/2014/main" id="{20C6D1C9-9910-41AA-ACB4-1A5948A7D0A3}"/>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23000" y="1619250"/>
          <a:ext cx="5924550" cy="634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127000</xdr:colOff>
      <xdr:row>8</xdr:row>
      <xdr:rowOff>63500</xdr:rowOff>
    </xdr:from>
    <xdr:to>
      <xdr:col>23</xdr:col>
      <xdr:colOff>717550</xdr:colOff>
      <xdr:row>41</xdr:row>
      <xdr:rowOff>120650</xdr:rowOff>
    </xdr:to>
    <xdr:pic>
      <xdr:nvPicPr>
        <xdr:cNvPr id="19" name="Grafik 18">
          <a:extLst>
            <a:ext uri="{FF2B5EF4-FFF2-40B4-BE49-F238E27FC236}">
              <a16:creationId xmlns:a16="http://schemas.microsoft.com/office/drawing/2014/main" id="{719AC34E-177E-438F-8583-49CB14B42D6D}"/>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2319000" y="1587500"/>
          <a:ext cx="5924550" cy="634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581024</xdr:colOff>
      <xdr:row>1</xdr:row>
      <xdr:rowOff>149225</xdr:rowOff>
    </xdr:from>
    <xdr:to>
      <xdr:col>31</xdr:col>
      <xdr:colOff>417824</xdr:colOff>
      <xdr:row>29</xdr:row>
      <xdr:rowOff>180975</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19050</xdr:colOff>
      <xdr:row>3</xdr:row>
      <xdr:rowOff>714375</xdr:rowOff>
    </xdr:from>
    <xdr:to>
      <xdr:col>21</xdr:col>
      <xdr:colOff>38100</xdr:colOff>
      <xdr:row>4</xdr:row>
      <xdr:rowOff>133350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19875" y="1333500"/>
          <a:ext cx="1647825" cy="59055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38554</xdr:colOff>
      <xdr:row>2</xdr:row>
      <xdr:rowOff>82550</xdr:rowOff>
    </xdr:from>
    <xdr:to>
      <xdr:col>31</xdr:col>
      <xdr:colOff>589729</xdr:colOff>
      <xdr:row>30</xdr:row>
      <xdr:rowOff>114300</xdr:rowOff>
    </xdr:to>
    <xdr:graphicFrame macro="">
      <xdr:nvGraphicFramePr>
        <xdr:cNvPr id="2" name="Diagramm 1">
          <a:extLst>
            <a:ext uri="{FF2B5EF4-FFF2-40B4-BE49-F238E27FC236}">
              <a16:creationId xmlns:a16="http://schemas.microsoft.com/office/drawing/2014/main" id="{9851F0DA-59DD-43ED-AED9-EB2966F3C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57150</xdr:colOff>
      <xdr:row>3</xdr:row>
      <xdr:rowOff>742950</xdr:rowOff>
    </xdr:from>
    <xdr:to>
      <xdr:col>23</xdr:col>
      <xdr:colOff>76200</xdr:colOff>
      <xdr:row>4</xdr:row>
      <xdr:rowOff>161925</xdr:rowOff>
    </xdr:to>
    <xdr:pic>
      <xdr:nvPicPr>
        <xdr:cNvPr id="3" name="Picture 1">
          <a:extLst>
            <a:ext uri="{FF2B5EF4-FFF2-40B4-BE49-F238E27FC236}">
              <a16:creationId xmlns:a16="http://schemas.microsoft.com/office/drawing/2014/main" id="{C5C56C9B-0970-460D-9032-6303AFD1AFD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19925" y="1362075"/>
          <a:ext cx="1647825" cy="590550"/>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38554</xdr:colOff>
      <xdr:row>2</xdr:row>
      <xdr:rowOff>82550</xdr:rowOff>
    </xdr:from>
    <xdr:to>
      <xdr:col>31</xdr:col>
      <xdr:colOff>589729</xdr:colOff>
      <xdr:row>30</xdr:row>
      <xdr:rowOff>114300</xdr:rowOff>
    </xdr:to>
    <xdr:graphicFrame macro="">
      <xdr:nvGraphicFramePr>
        <xdr:cNvPr id="2" name="Diagramm 1">
          <a:extLst>
            <a:ext uri="{FF2B5EF4-FFF2-40B4-BE49-F238E27FC236}">
              <a16:creationId xmlns:a16="http://schemas.microsoft.com/office/drawing/2014/main" id="{A0797102-3EE7-48D4-BCBD-A0FE22EAF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57150</xdr:colOff>
      <xdr:row>3</xdr:row>
      <xdr:rowOff>742950</xdr:rowOff>
    </xdr:from>
    <xdr:to>
      <xdr:col>23</xdr:col>
      <xdr:colOff>76200</xdr:colOff>
      <xdr:row>4</xdr:row>
      <xdr:rowOff>161925</xdr:rowOff>
    </xdr:to>
    <xdr:pic>
      <xdr:nvPicPr>
        <xdr:cNvPr id="3" name="Picture 1">
          <a:extLst>
            <a:ext uri="{FF2B5EF4-FFF2-40B4-BE49-F238E27FC236}">
              <a16:creationId xmlns:a16="http://schemas.microsoft.com/office/drawing/2014/main" id="{B4F08E97-3158-4C1A-BA38-E38276AC75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19925" y="1362075"/>
          <a:ext cx="1647825" cy="590550"/>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38554</xdr:colOff>
      <xdr:row>2</xdr:row>
      <xdr:rowOff>82550</xdr:rowOff>
    </xdr:from>
    <xdr:to>
      <xdr:col>31</xdr:col>
      <xdr:colOff>589729</xdr:colOff>
      <xdr:row>30</xdr:row>
      <xdr:rowOff>114300</xdr:rowOff>
    </xdr:to>
    <xdr:graphicFrame macro="">
      <xdr:nvGraphicFramePr>
        <xdr:cNvPr id="2" name="Diagramm 1">
          <a:extLst>
            <a:ext uri="{FF2B5EF4-FFF2-40B4-BE49-F238E27FC236}">
              <a16:creationId xmlns:a16="http://schemas.microsoft.com/office/drawing/2014/main" id="{456A70DD-E152-4471-9E2C-6D0F5DDE76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57150</xdr:colOff>
      <xdr:row>3</xdr:row>
      <xdr:rowOff>742950</xdr:rowOff>
    </xdr:from>
    <xdr:to>
      <xdr:col>23</xdr:col>
      <xdr:colOff>76200</xdr:colOff>
      <xdr:row>4</xdr:row>
      <xdr:rowOff>161925</xdr:rowOff>
    </xdr:to>
    <xdr:pic>
      <xdr:nvPicPr>
        <xdr:cNvPr id="3" name="Picture 1">
          <a:extLst>
            <a:ext uri="{FF2B5EF4-FFF2-40B4-BE49-F238E27FC236}">
              <a16:creationId xmlns:a16="http://schemas.microsoft.com/office/drawing/2014/main" id="{1F73926C-3601-466F-BEBD-A7971AAACCC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19925" y="1362075"/>
          <a:ext cx="1647825" cy="590550"/>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38554</xdr:colOff>
      <xdr:row>2</xdr:row>
      <xdr:rowOff>82550</xdr:rowOff>
    </xdr:from>
    <xdr:to>
      <xdr:col>31</xdr:col>
      <xdr:colOff>589729</xdr:colOff>
      <xdr:row>30</xdr:row>
      <xdr:rowOff>114300</xdr:rowOff>
    </xdr:to>
    <xdr:graphicFrame macro="">
      <xdr:nvGraphicFramePr>
        <xdr:cNvPr id="2" name="Diagramm 1">
          <a:extLst>
            <a:ext uri="{FF2B5EF4-FFF2-40B4-BE49-F238E27FC236}">
              <a16:creationId xmlns:a16="http://schemas.microsoft.com/office/drawing/2014/main" id="{02AB8B98-D2D5-4CEF-909A-3F3ABA09E3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57150</xdr:colOff>
      <xdr:row>3</xdr:row>
      <xdr:rowOff>742950</xdr:rowOff>
    </xdr:from>
    <xdr:to>
      <xdr:col>23</xdr:col>
      <xdr:colOff>76200</xdr:colOff>
      <xdr:row>4</xdr:row>
      <xdr:rowOff>161925</xdr:rowOff>
    </xdr:to>
    <xdr:pic>
      <xdr:nvPicPr>
        <xdr:cNvPr id="3" name="Picture 1">
          <a:extLst>
            <a:ext uri="{FF2B5EF4-FFF2-40B4-BE49-F238E27FC236}">
              <a16:creationId xmlns:a16="http://schemas.microsoft.com/office/drawing/2014/main" id="{77EEBF6D-1505-46F0-8541-8A9835E994D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19925" y="1362075"/>
          <a:ext cx="1647825" cy="59055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sede.org/" TargetMode="External"/><Relationship Id="rId7" Type="http://schemas.openxmlformats.org/officeDocument/2006/relationships/drawing" Target="../drawings/drawing1.xml"/><Relationship Id="rId2" Type="http://schemas.openxmlformats.org/officeDocument/2006/relationships/hyperlink" Target="http://www.bengin.net/" TargetMode="External"/><Relationship Id="rId1" Type="http://schemas.openxmlformats.org/officeDocument/2006/relationships/hyperlink" Target="mailto:peter.bretscher@bengin.com" TargetMode="External"/><Relationship Id="rId6" Type="http://schemas.openxmlformats.org/officeDocument/2006/relationships/printerSettings" Target="../printerSettings/printerSettings1.bin"/><Relationship Id="rId5" Type="http://schemas.openxmlformats.org/officeDocument/2006/relationships/hyperlink" Target="http://bengin.net/beta/basic_master_e.htm" TargetMode="External"/><Relationship Id="rId4" Type="http://schemas.openxmlformats.org/officeDocument/2006/relationships/hyperlink" Target="https://plus.google.com/107048744275438760860/pos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insede.org/" TargetMode="External"/><Relationship Id="rId7" Type="http://schemas.openxmlformats.org/officeDocument/2006/relationships/hyperlink" Target="http://www.post.ch/post-startseite/post-berichterstattung/post-berichterstattung-service/post-berichterstattung-downloads/post-gb-2011.pdf" TargetMode="External"/><Relationship Id="rId2" Type="http://schemas.openxmlformats.org/officeDocument/2006/relationships/hyperlink" Target="http://www.bengin.net/" TargetMode="External"/><Relationship Id="rId1" Type="http://schemas.openxmlformats.org/officeDocument/2006/relationships/hyperlink" Target="mailto:peter.bretscher@bengin.com" TargetMode="External"/><Relationship Id="rId6" Type="http://schemas.openxmlformats.org/officeDocument/2006/relationships/hyperlink" Target="http://www.post.ch/post-startseite/post-berichterstattung/post-berichterstattung-service/post-berichterstattung-downloads/post-gb-2011-zahlenspiegel.xlsx" TargetMode="External"/><Relationship Id="rId5" Type="http://schemas.openxmlformats.org/officeDocument/2006/relationships/hyperlink" Target="http://bengin.net/beta/basic_master_e.htm" TargetMode="External"/><Relationship Id="rId4" Type="http://schemas.openxmlformats.org/officeDocument/2006/relationships/hyperlink" Target="https://plus.google.com/107048744275438760860/posts" TargetMode="External"/><Relationship Id="rId9"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www.insede.org/" TargetMode="External"/><Relationship Id="rId7" Type="http://schemas.openxmlformats.org/officeDocument/2006/relationships/drawing" Target="../drawings/drawing4.xml"/><Relationship Id="rId2" Type="http://schemas.openxmlformats.org/officeDocument/2006/relationships/hyperlink" Target="http://www.bengin.net/" TargetMode="External"/><Relationship Id="rId1" Type="http://schemas.openxmlformats.org/officeDocument/2006/relationships/hyperlink" Target="mailto:peter.bretscher@bengin.com" TargetMode="External"/><Relationship Id="rId6" Type="http://schemas.openxmlformats.org/officeDocument/2006/relationships/printerSettings" Target="../printerSettings/printerSettings5.bin"/><Relationship Id="rId5" Type="http://schemas.openxmlformats.org/officeDocument/2006/relationships/hyperlink" Target="http://bengin.net/beta/basic_master_e.htm" TargetMode="External"/><Relationship Id="rId4" Type="http://schemas.openxmlformats.org/officeDocument/2006/relationships/hyperlink" Target="https://plus.google.com/107048744275438760860/post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insede.org/" TargetMode="External"/><Relationship Id="rId7" Type="http://schemas.openxmlformats.org/officeDocument/2006/relationships/drawing" Target="../drawings/drawing5.xml"/><Relationship Id="rId2" Type="http://schemas.openxmlformats.org/officeDocument/2006/relationships/hyperlink" Target="http://www.bengin.net/" TargetMode="External"/><Relationship Id="rId1" Type="http://schemas.openxmlformats.org/officeDocument/2006/relationships/hyperlink" Target="mailto:peter.bretscher@bengin.com" TargetMode="External"/><Relationship Id="rId6" Type="http://schemas.openxmlformats.org/officeDocument/2006/relationships/printerSettings" Target="../printerSettings/printerSettings6.bin"/><Relationship Id="rId5" Type="http://schemas.openxmlformats.org/officeDocument/2006/relationships/hyperlink" Target="http://bengin.net/beta/basic_master_e.htm" TargetMode="External"/><Relationship Id="rId4" Type="http://schemas.openxmlformats.org/officeDocument/2006/relationships/hyperlink" Target="https://plus.google.com/107048744275438760860/post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insede.org/" TargetMode="External"/><Relationship Id="rId7" Type="http://schemas.openxmlformats.org/officeDocument/2006/relationships/drawing" Target="../drawings/drawing6.xml"/><Relationship Id="rId2" Type="http://schemas.openxmlformats.org/officeDocument/2006/relationships/hyperlink" Target="http://www.bengin.net/" TargetMode="External"/><Relationship Id="rId1" Type="http://schemas.openxmlformats.org/officeDocument/2006/relationships/hyperlink" Target="mailto:peter.bretscher@bengin.com" TargetMode="External"/><Relationship Id="rId6" Type="http://schemas.openxmlformats.org/officeDocument/2006/relationships/printerSettings" Target="../printerSettings/printerSettings7.bin"/><Relationship Id="rId5" Type="http://schemas.openxmlformats.org/officeDocument/2006/relationships/hyperlink" Target="http://bengin.net/beta/basic_master_e.htm" TargetMode="External"/><Relationship Id="rId4" Type="http://schemas.openxmlformats.org/officeDocument/2006/relationships/hyperlink" Target="https://plus.google.com/107048744275438760860/post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insede.org/" TargetMode="External"/><Relationship Id="rId7" Type="http://schemas.openxmlformats.org/officeDocument/2006/relationships/drawing" Target="../drawings/drawing7.xml"/><Relationship Id="rId2" Type="http://schemas.openxmlformats.org/officeDocument/2006/relationships/hyperlink" Target="http://www.bengin.net/" TargetMode="External"/><Relationship Id="rId1" Type="http://schemas.openxmlformats.org/officeDocument/2006/relationships/hyperlink" Target="mailto:peter.bretscher@bengin.com" TargetMode="External"/><Relationship Id="rId6" Type="http://schemas.openxmlformats.org/officeDocument/2006/relationships/printerSettings" Target="../printerSettings/printerSettings8.bin"/><Relationship Id="rId5" Type="http://schemas.openxmlformats.org/officeDocument/2006/relationships/hyperlink" Target="http://bengin.net/beta/basic_master_e.htm" TargetMode="External"/><Relationship Id="rId4" Type="http://schemas.openxmlformats.org/officeDocument/2006/relationships/hyperlink" Target="https://plus.google.com/107048744275438760860/pos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47F7-2FF0-498F-9874-662350203B29}">
  <sheetPr>
    <pageSetUpPr fitToPage="1"/>
  </sheetPr>
  <dimension ref="A1:AG39"/>
  <sheetViews>
    <sheetView tabSelected="1" zoomScale="90" zoomScaleNormal="90" workbookViewId="0"/>
  </sheetViews>
  <sheetFormatPr baseColWidth="10" defaultColWidth="9.140625" defaultRowHeight="15"/>
  <cols>
    <col min="1" max="1" width="3.85546875" style="14" customWidth="1"/>
    <col min="2" max="2" width="4.42578125" style="14" customWidth="1"/>
    <col min="3" max="3" width="30.140625" style="14" customWidth="1"/>
    <col min="4" max="4" width="15.7109375" style="14" customWidth="1"/>
    <col min="5" max="5" width="17.85546875" style="14" customWidth="1"/>
    <col min="6" max="6" width="10.7109375" style="14" customWidth="1"/>
    <col min="7" max="29" width="2.7109375" style="14" customWidth="1"/>
    <col min="30" max="16384" width="9.140625" style="14"/>
  </cols>
  <sheetData>
    <row r="1" spans="1:29" ht="18.75">
      <c r="A1" s="12" t="s">
        <v>73</v>
      </c>
    </row>
    <row r="3" spans="1:29">
      <c r="D3" s="15"/>
      <c r="E3" s="15"/>
    </row>
    <row r="4" spans="1:29" ht="92.25" customHeight="1">
      <c r="B4" s="1"/>
      <c r="C4" s="13" t="s">
        <v>79</v>
      </c>
      <c r="D4" s="16" t="s">
        <v>70</v>
      </c>
      <c r="E4" s="16" t="s">
        <v>71</v>
      </c>
      <c r="G4" s="6"/>
      <c r="H4" s="7" t="s">
        <v>1</v>
      </c>
      <c r="I4" s="8" t="s">
        <v>0</v>
      </c>
      <c r="J4" s="9" t="str">
        <f>C5</f>
        <v>Postmail</v>
      </c>
      <c r="K4" s="9" t="str">
        <f>C6</f>
        <v>Swiss Post International</v>
      </c>
      <c r="L4" s="9" t="str">
        <f>C7</f>
        <v>Swiss Post Solutions</v>
      </c>
      <c r="M4" s="9" t="str">
        <f>C8</f>
        <v>Poststellen und Verkauf</v>
      </c>
      <c r="N4" s="9" t="str">
        <f>C9</f>
        <v>PostLogistics</v>
      </c>
      <c r="O4" s="9" t="str">
        <f>C10</f>
        <v>PostFinance</v>
      </c>
      <c r="P4" s="9" t="str">
        <f>C11</f>
        <v>PostAuto</v>
      </c>
      <c r="Q4" s="9" t="str">
        <f>C12</f>
        <v>Übrige</v>
      </c>
      <c r="R4" s="9">
        <f>C13</f>
        <v>0</v>
      </c>
      <c r="S4" s="9">
        <f>C14</f>
        <v>0</v>
      </c>
      <c r="T4" s="9" t="str">
        <f>C20</f>
        <v>Border right &amp; top</v>
      </c>
      <c r="U4" s="9"/>
      <c r="V4" s="9"/>
      <c r="W4" s="27"/>
      <c r="X4" s="11" t="s">
        <v>2</v>
      </c>
      <c r="Y4" s="11" t="s">
        <v>3</v>
      </c>
      <c r="Z4" s="11" t="s">
        <v>4</v>
      </c>
      <c r="AA4" s="11" t="s">
        <v>5</v>
      </c>
      <c r="AB4" s="11" t="s">
        <v>6</v>
      </c>
      <c r="AC4" s="11" t="s">
        <v>7</v>
      </c>
    </row>
    <row r="5" spans="1:29">
      <c r="B5" s="1">
        <v>1</v>
      </c>
      <c r="C5" s="1" t="str">
        <f>'Zahlen 2005 bis 2016'!A24</f>
        <v>Postmail</v>
      </c>
      <c r="D5" s="2">
        <f>'Zahlen 2005 bis 2016'!E25</f>
        <v>2906</v>
      </c>
      <c r="E5" s="2">
        <f>'Zahlen 2005 bis 2016'!E27</f>
        <v>317</v>
      </c>
      <c r="G5" s="57" t="str">
        <f>C5</f>
        <v>Postmail</v>
      </c>
      <c r="H5" s="5">
        <v>0</v>
      </c>
      <c r="I5" s="5">
        <v>0</v>
      </c>
      <c r="J5" s="5">
        <f>E5</f>
        <v>317</v>
      </c>
      <c r="K5" s="5">
        <v>0</v>
      </c>
      <c r="L5" s="5">
        <v>0</v>
      </c>
      <c r="M5" s="5">
        <v>0</v>
      </c>
      <c r="N5" s="5">
        <v>0</v>
      </c>
      <c r="O5" s="5">
        <v>0</v>
      </c>
      <c r="P5" s="5">
        <v>0</v>
      </c>
      <c r="Q5" s="5">
        <v>0</v>
      </c>
      <c r="R5" s="5">
        <v>0</v>
      </c>
      <c r="S5" s="5">
        <v>0</v>
      </c>
      <c r="T5" s="5">
        <v>0</v>
      </c>
      <c r="U5" s="6"/>
      <c r="V5" s="6"/>
      <c r="W5" s="27"/>
      <c r="X5" s="5"/>
      <c r="Y5" s="5"/>
      <c r="Z5" s="5">
        <v>0</v>
      </c>
      <c r="AA5" s="5">
        <f>AA15</f>
        <v>10229</v>
      </c>
      <c r="AB5" s="5">
        <v>0</v>
      </c>
      <c r="AC5" s="5">
        <f>AC15</f>
        <v>704</v>
      </c>
    </row>
    <row r="6" spans="1:29">
      <c r="B6" s="1">
        <v>2</v>
      </c>
      <c r="C6" s="1" t="str">
        <f>'Zahlen 2005 bis 2016'!A29</f>
        <v>Swiss Post International</v>
      </c>
      <c r="D6" s="2">
        <f>'Zahlen 2005 bis 2016'!E30</f>
        <v>0</v>
      </c>
      <c r="E6" s="2">
        <f>'Zahlen 2005 bis 2016'!E32</f>
        <v>0</v>
      </c>
      <c r="G6" s="57"/>
      <c r="H6" s="5">
        <f>H5+D5</f>
        <v>2906</v>
      </c>
      <c r="I6" s="5">
        <v>0</v>
      </c>
      <c r="J6" s="5">
        <f>E5</f>
        <v>317</v>
      </c>
      <c r="K6" s="5">
        <v>0</v>
      </c>
      <c r="L6" s="5">
        <v>0</v>
      </c>
      <c r="M6" s="5">
        <v>0</v>
      </c>
      <c r="N6" s="5">
        <v>0</v>
      </c>
      <c r="O6" s="5">
        <v>0</v>
      </c>
      <c r="P6" s="5">
        <v>0</v>
      </c>
      <c r="Q6" s="5">
        <v>0</v>
      </c>
      <c r="R6" s="5">
        <v>0</v>
      </c>
      <c r="S6" s="5">
        <v>0</v>
      </c>
      <c r="T6" s="5">
        <v>0</v>
      </c>
      <c r="U6" s="6"/>
      <c r="V6" s="6"/>
      <c r="W6" s="27"/>
      <c r="X6" s="5">
        <f t="shared" ref="X6:Y15" si="0">D5</f>
        <v>2906</v>
      </c>
      <c r="Y6" s="5">
        <f t="shared" si="0"/>
        <v>317</v>
      </c>
      <c r="Z6" s="5">
        <v>0</v>
      </c>
      <c r="AA6" s="5">
        <f>Z6+X6</f>
        <v>2906</v>
      </c>
      <c r="AB6" s="5">
        <v>0</v>
      </c>
      <c r="AC6" s="5">
        <f>AB6+Y6</f>
        <v>317</v>
      </c>
    </row>
    <row r="7" spans="1:29">
      <c r="B7" s="1">
        <v>3</v>
      </c>
      <c r="C7" s="1" t="str">
        <f>'Zahlen 2005 bis 2016'!A34</f>
        <v>Swiss Post Solutions</v>
      </c>
      <c r="D7" s="2">
        <f>'Zahlen 2005 bis 2016'!E35</f>
        <v>558</v>
      </c>
      <c r="E7" s="2">
        <f>'Zahlen 2005 bis 2016'!E36</f>
        <v>20</v>
      </c>
      <c r="G7" s="57" t="str">
        <f>C6</f>
        <v>Swiss Post International</v>
      </c>
      <c r="H7" s="5">
        <f>H6</f>
        <v>2906</v>
      </c>
      <c r="I7" s="5">
        <f>E5</f>
        <v>317</v>
      </c>
      <c r="J7" s="5">
        <v>0</v>
      </c>
      <c r="K7" s="5">
        <f>E6</f>
        <v>0</v>
      </c>
      <c r="L7" s="5">
        <v>0</v>
      </c>
      <c r="M7" s="5">
        <v>0</v>
      </c>
      <c r="N7" s="5">
        <v>0</v>
      </c>
      <c r="O7" s="5">
        <v>0</v>
      </c>
      <c r="P7" s="5">
        <v>0</v>
      </c>
      <c r="Q7" s="5">
        <v>0</v>
      </c>
      <c r="R7" s="5">
        <v>0</v>
      </c>
      <c r="S7" s="5">
        <v>0</v>
      </c>
      <c r="T7" s="5">
        <v>0</v>
      </c>
      <c r="U7" s="6"/>
      <c r="V7" s="6"/>
      <c r="W7" s="27"/>
      <c r="X7" s="5">
        <f t="shared" si="0"/>
        <v>0</v>
      </c>
      <c r="Y7" s="5">
        <f t="shared" si="0"/>
        <v>0</v>
      </c>
      <c r="Z7" s="5">
        <f>AA6</f>
        <v>2906</v>
      </c>
      <c r="AA7" s="5">
        <f>Z7+X7</f>
        <v>2906</v>
      </c>
      <c r="AB7" s="5">
        <f>AC6</f>
        <v>317</v>
      </c>
      <c r="AC7" s="5">
        <f>AB7+Y7</f>
        <v>317</v>
      </c>
    </row>
    <row r="8" spans="1:29">
      <c r="B8" s="1">
        <v>4</v>
      </c>
      <c r="C8" s="1" t="str">
        <f>'Zahlen 2005 bis 2016'!A38</f>
        <v>Poststellen und Verkauf</v>
      </c>
      <c r="D8" s="2">
        <f>'Zahlen 2005 bis 2016'!E39</f>
        <v>1196</v>
      </c>
      <c r="E8" s="2">
        <f>'Zahlen 2005 bis 2016'!E42</f>
        <v>-193</v>
      </c>
      <c r="G8" s="57"/>
      <c r="H8" s="5">
        <f>H7+D6</f>
        <v>2906</v>
      </c>
      <c r="I8" s="5">
        <f>E5</f>
        <v>317</v>
      </c>
      <c r="J8" s="5">
        <v>0</v>
      </c>
      <c r="K8" s="5">
        <f>E6</f>
        <v>0</v>
      </c>
      <c r="L8" s="5">
        <v>0</v>
      </c>
      <c r="M8" s="5">
        <v>0</v>
      </c>
      <c r="N8" s="5">
        <v>0</v>
      </c>
      <c r="O8" s="5">
        <v>0</v>
      </c>
      <c r="P8" s="5">
        <v>0</v>
      </c>
      <c r="Q8" s="5">
        <v>0</v>
      </c>
      <c r="R8" s="5">
        <v>0</v>
      </c>
      <c r="S8" s="5">
        <v>0</v>
      </c>
      <c r="T8" s="5">
        <v>0</v>
      </c>
      <c r="U8" s="6"/>
      <c r="V8" s="6"/>
      <c r="W8" s="27"/>
      <c r="X8" s="5">
        <f t="shared" si="0"/>
        <v>558</v>
      </c>
      <c r="Y8" s="5">
        <f t="shared" si="0"/>
        <v>20</v>
      </c>
      <c r="Z8" s="5">
        <f t="shared" ref="Z8:Z16" si="1">AA7</f>
        <v>2906</v>
      </c>
      <c r="AA8" s="5">
        <f t="shared" ref="AA8:AA15" si="2">Z8+X8</f>
        <v>3464</v>
      </c>
      <c r="AB8" s="5">
        <f t="shared" ref="AB8:AB16" si="3">AC7</f>
        <v>317</v>
      </c>
      <c r="AC8" s="5">
        <f t="shared" ref="AC8:AC15" si="4">AB8+Y8</f>
        <v>337</v>
      </c>
    </row>
    <row r="9" spans="1:29">
      <c r="B9" s="1">
        <v>5</v>
      </c>
      <c r="C9" s="1" t="str">
        <f>'Zahlen 2005 bis 2016'!A45</f>
        <v>PostLogistics</v>
      </c>
      <c r="D9" s="2">
        <f>'Zahlen 2005 bis 2016'!E46</f>
        <v>1572</v>
      </c>
      <c r="E9" s="2">
        <f>'Zahlen 2005 bis 2016'!E47</f>
        <v>117</v>
      </c>
      <c r="G9" s="57" t="str">
        <f>C7</f>
        <v>Swiss Post Solutions</v>
      </c>
      <c r="H9" s="5">
        <f>H8</f>
        <v>2906</v>
      </c>
      <c r="I9" s="5">
        <f>I7+K7</f>
        <v>317</v>
      </c>
      <c r="J9" s="5">
        <v>0</v>
      </c>
      <c r="K9" s="5">
        <v>0</v>
      </c>
      <c r="L9" s="5">
        <f>E7</f>
        <v>20</v>
      </c>
      <c r="M9" s="5">
        <v>0</v>
      </c>
      <c r="N9" s="5">
        <v>0</v>
      </c>
      <c r="O9" s="5">
        <v>0</v>
      </c>
      <c r="P9" s="5">
        <v>0</v>
      </c>
      <c r="Q9" s="5">
        <v>0</v>
      </c>
      <c r="R9" s="5">
        <v>0</v>
      </c>
      <c r="S9" s="5">
        <v>0</v>
      </c>
      <c r="T9" s="5">
        <v>0</v>
      </c>
      <c r="U9" s="6"/>
      <c r="V9" s="6"/>
      <c r="W9" s="27"/>
      <c r="X9" s="5">
        <f t="shared" si="0"/>
        <v>1196</v>
      </c>
      <c r="Y9" s="5">
        <f t="shared" si="0"/>
        <v>-193</v>
      </c>
      <c r="Z9" s="5">
        <f t="shared" si="1"/>
        <v>3464</v>
      </c>
      <c r="AA9" s="5">
        <f t="shared" si="2"/>
        <v>4660</v>
      </c>
      <c r="AB9" s="5">
        <f t="shared" si="3"/>
        <v>337</v>
      </c>
      <c r="AC9" s="5">
        <f t="shared" si="4"/>
        <v>144</v>
      </c>
    </row>
    <row r="10" spans="1:29">
      <c r="B10" s="1">
        <v>6</v>
      </c>
      <c r="C10" s="1" t="str">
        <f>'Zahlen 2005 bis 2016'!A50</f>
        <v>PostFinance</v>
      </c>
      <c r="D10" s="2">
        <f>'Zahlen 2005 bis 2016'!E51</f>
        <v>2155</v>
      </c>
      <c r="E10" s="2">
        <f>'Zahlen 2005 bis 2016'!E52</f>
        <v>542</v>
      </c>
      <c r="G10" s="57"/>
      <c r="H10" s="5">
        <f>H9+D7</f>
        <v>3464</v>
      </c>
      <c r="I10" s="5">
        <f>I8+K8</f>
        <v>317</v>
      </c>
      <c r="J10" s="5">
        <v>0</v>
      </c>
      <c r="K10" s="5">
        <v>0</v>
      </c>
      <c r="L10" s="5">
        <f>E7</f>
        <v>20</v>
      </c>
      <c r="M10" s="5">
        <v>0</v>
      </c>
      <c r="N10" s="5">
        <v>0</v>
      </c>
      <c r="O10" s="5">
        <v>0</v>
      </c>
      <c r="P10" s="5">
        <v>0</v>
      </c>
      <c r="Q10" s="5">
        <v>0</v>
      </c>
      <c r="R10" s="5">
        <v>0</v>
      </c>
      <c r="S10" s="5">
        <v>0</v>
      </c>
      <c r="T10" s="5">
        <v>0</v>
      </c>
      <c r="U10" s="6"/>
      <c r="V10" s="6"/>
      <c r="W10" s="27"/>
      <c r="X10" s="5">
        <f t="shared" si="0"/>
        <v>1572</v>
      </c>
      <c r="Y10" s="5">
        <f t="shared" si="0"/>
        <v>117</v>
      </c>
      <c r="Z10" s="5">
        <f t="shared" si="1"/>
        <v>4660</v>
      </c>
      <c r="AA10" s="5">
        <f t="shared" si="2"/>
        <v>6232</v>
      </c>
      <c r="AB10" s="5">
        <f t="shared" si="3"/>
        <v>144</v>
      </c>
      <c r="AC10" s="5">
        <f t="shared" si="4"/>
        <v>261</v>
      </c>
    </row>
    <row r="11" spans="1:29">
      <c r="B11" s="1">
        <v>7</v>
      </c>
      <c r="C11" s="1" t="str">
        <f>'Zahlen 2005 bis 2016'!A55</f>
        <v>PostAuto</v>
      </c>
      <c r="D11" s="2">
        <f>'Zahlen 2005 bis 2016'!E56</f>
        <v>923</v>
      </c>
      <c r="E11" s="2">
        <f>'Zahlen 2005 bis 2016'!E58</f>
        <v>36</v>
      </c>
      <c r="G11" s="57" t="str">
        <f>C8</f>
        <v>Poststellen und Verkauf</v>
      </c>
      <c r="H11" s="5">
        <f>H10</f>
        <v>3464</v>
      </c>
      <c r="I11" s="5">
        <f>I9+L9</f>
        <v>337</v>
      </c>
      <c r="J11" s="5">
        <v>0</v>
      </c>
      <c r="K11" s="5">
        <v>0</v>
      </c>
      <c r="L11" s="5">
        <v>0</v>
      </c>
      <c r="M11" s="5">
        <f>E8</f>
        <v>-193</v>
      </c>
      <c r="N11" s="5">
        <v>0</v>
      </c>
      <c r="O11" s="5">
        <v>0</v>
      </c>
      <c r="P11" s="5">
        <v>0</v>
      </c>
      <c r="Q11" s="5">
        <v>0</v>
      </c>
      <c r="R11" s="5">
        <v>0</v>
      </c>
      <c r="S11" s="5">
        <v>0</v>
      </c>
      <c r="T11" s="5">
        <v>0</v>
      </c>
      <c r="U11" s="6"/>
      <c r="V11" s="6"/>
      <c r="W11" s="27"/>
      <c r="X11" s="5">
        <f t="shared" si="0"/>
        <v>2155</v>
      </c>
      <c r="Y11" s="5">
        <f t="shared" si="0"/>
        <v>542</v>
      </c>
      <c r="Z11" s="5">
        <f t="shared" si="1"/>
        <v>6232</v>
      </c>
      <c r="AA11" s="5">
        <f t="shared" si="2"/>
        <v>8387</v>
      </c>
      <c r="AB11" s="5">
        <f t="shared" si="3"/>
        <v>261</v>
      </c>
      <c r="AC11" s="5">
        <f t="shared" si="4"/>
        <v>803</v>
      </c>
    </row>
    <row r="12" spans="1:29">
      <c r="B12" s="1">
        <v>8</v>
      </c>
      <c r="C12" s="1" t="str">
        <f>'Zahlen 2005 bis 2016'!A61</f>
        <v>Übrige</v>
      </c>
      <c r="D12" s="2">
        <f>'Zahlen 2005 bis 2016'!E62</f>
        <v>919</v>
      </c>
      <c r="E12" s="2">
        <f>'Zahlen 2005 bis 2016'!E63</f>
        <v>-135</v>
      </c>
      <c r="G12" s="57"/>
      <c r="H12" s="5">
        <f>H11+D8</f>
        <v>4660</v>
      </c>
      <c r="I12" s="5">
        <f>I10+L10</f>
        <v>337</v>
      </c>
      <c r="J12" s="5">
        <v>0</v>
      </c>
      <c r="K12" s="5">
        <v>0</v>
      </c>
      <c r="L12" s="5">
        <v>0</v>
      </c>
      <c r="M12" s="5">
        <f>E8</f>
        <v>-193</v>
      </c>
      <c r="N12" s="5">
        <v>0</v>
      </c>
      <c r="O12" s="5">
        <v>0</v>
      </c>
      <c r="P12" s="5">
        <v>0</v>
      </c>
      <c r="Q12" s="5">
        <v>0</v>
      </c>
      <c r="R12" s="5">
        <v>0</v>
      </c>
      <c r="S12" s="5">
        <v>0</v>
      </c>
      <c r="T12" s="5">
        <v>0</v>
      </c>
      <c r="U12" s="6"/>
      <c r="V12" s="6"/>
      <c r="W12" s="27"/>
      <c r="X12" s="5">
        <f t="shared" si="0"/>
        <v>923</v>
      </c>
      <c r="Y12" s="5">
        <f t="shared" si="0"/>
        <v>36</v>
      </c>
      <c r="Z12" s="5">
        <f t="shared" si="1"/>
        <v>8387</v>
      </c>
      <c r="AA12" s="5">
        <f t="shared" si="2"/>
        <v>9310</v>
      </c>
      <c r="AB12" s="5">
        <f t="shared" si="3"/>
        <v>803</v>
      </c>
      <c r="AC12" s="5">
        <f t="shared" si="4"/>
        <v>839</v>
      </c>
    </row>
    <row r="13" spans="1:29">
      <c r="B13" s="1">
        <v>9</v>
      </c>
      <c r="C13" s="1"/>
      <c r="D13" s="2"/>
      <c r="E13" s="2"/>
      <c r="G13" s="57" t="str">
        <f>C9</f>
        <v>PostLogistics</v>
      </c>
      <c r="H13" s="5">
        <f>H12</f>
        <v>4660</v>
      </c>
      <c r="I13" s="5">
        <f>I11+M11</f>
        <v>144</v>
      </c>
      <c r="J13" s="5">
        <v>0</v>
      </c>
      <c r="K13" s="5">
        <v>0</v>
      </c>
      <c r="L13" s="5">
        <v>0</v>
      </c>
      <c r="M13" s="5">
        <v>0</v>
      </c>
      <c r="N13" s="5">
        <f>E9</f>
        <v>117</v>
      </c>
      <c r="O13" s="5">
        <v>0</v>
      </c>
      <c r="P13" s="5">
        <v>0</v>
      </c>
      <c r="Q13" s="5">
        <v>0</v>
      </c>
      <c r="R13" s="5">
        <v>0</v>
      </c>
      <c r="S13" s="5">
        <v>0</v>
      </c>
      <c r="T13" s="5">
        <v>0</v>
      </c>
      <c r="U13" s="6"/>
      <c r="V13" s="6"/>
      <c r="W13" s="27"/>
      <c r="X13" s="5">
        <f t="shared" si="0"/>
        <v>919</v>
      </c>
      <c r="Y13" s="5">
        <f t="shared" si="0"/>
        <v>-135</v>
      </c>
      <c r="Z13" s="5">
        <f t="shared" si="1"/>
        <v>9310</v>
      </c>
      <c r="AA13" s="5">
        <f t="shared" si="2"/>
        <v>10229</v>
      </c>
      <c r="AB13" s="5">
        <f t="shared" si="3"/>
        <v>839</v>
      </c>
      <c r="AC13" s="5">
        <f t="shared" si="4"/>
        <v>704</v>
      </c>
    </row>
    <row r="14" spans="1:29">
      <c r="B14" s="1">
        <v>10</v>
      </c>
      <c r="C14" s="1"/>
      <c r="D14" s="2"/>
      <c r="E14" s="2"/>
      <c r="G14" s="57"/>
      <c r="H14" s="5">
        <f>H13+D9</f>
        <v>6232</v>
      </c>
      <c r="I14" s="5">
        <f>I12+M12</f>
        <v>144</v>
      </c>
      <c r="J14" s="5">
        <v>0</v>
      </c>
      <c r="K14" s="5">
        <v>0</v>
      </c>
      <c r="L14" s="5">
        <v>0</v>
      </c>
      <c r="M14" s="5">
        <v>0</v>
      </c>
      <c r="N14" s="5">
        <f>E9</f>
        <v>117</v>
      </c>
      <c r="O14" s="5">
        <v>0</v>
      </c>
      <c r="P14" s="5">
        <v>0</v>
      </c>
      <c r="Q14" s="5">
        <v>0</v>
      </c>
      <c r="R14" s="5">
        <v>0</v>
      </c>
      <c r="S14" s="5">
        <v>0</v>
      </c>
      <c r="T14" s="5">
        <v>0</v>
      </c>
      <c r="U14" s="6"/>
      <c r="V14" s="6"/>
      <c r="W14" s="27"/>
      <c r="X14" s="5">
        <f t="shared" si="0"/>
        <v>0</v>
      </c>
      <c r="Y14" s="5">
        <f t="shared" si="0"/>
        <v>0</v>
      </c>
      <c r="Z14" s="5">
        <f t="shared" si="1"/>
        <v>10229</v>
      </c>
      <c r="AA14" s="5">
        <f t="shared" si="2"/>
        <v>10229</v>
      </c>
      <c r="AB14" s="5">
        <f t="shared" si="3"/>
        <v>704</v>
      </c>
      <c r="AC14" s="5">
        <f t="shared" si="4"/>
        <v>704</v>
      </c>
    </row>
    <row r="15" spans="1:29">
      <c r="G15" s="57" t="str">
        <f>C10</f>
        <v>PostFinance</v>
      </c>
      <c r="H15" s="5">
        <f>H14</f>
        <v>6232</v>
      </c>
      <c r="I15" s="5">
        <f>I13+N13</f>
        <v>261</v>
      </c>
      <c r="J15" s="5">
        <v>0</v>
      </c>
      <c r="K15" s="5">
        <v>0</v>
      </c>
      <c r="L15" s="5">
        <v>0</v>
      </c>
      <c r="M15" s="5">
        <v>0</v>
      </c>
      <c r="N15" s="5">
        <v>0</v>
      </c>
      <c r="O15" s="5">
        <f>E10</f>
        <v>542</v>
      </c>
      <c r="P15" s="5">
        <v>0</v>
      </c>
      <c r="Q15" s="5">
        <v>0</v>
      </c>
      <c r="R15" s="5">
        <v>0</v>
      </c>
      <c r="S15" s="5">
        <v>0</v>
      </c>
      <c r="T15" s="5">
        <v>0</v>
      </c>
      <c r="U15" s="6"/>
      <c r="V15" s="6"/>
      <c r="W15" s="27"/>
      <c r="X15" s="5">
        <f t="shared" si="0"/>
        <v>0</v>
      </c>
      <c r="Y15" s="5">
        <f t="shared" si="0"/>
        <v>0</v>
      </c>
      <c r="Z15" s="5">
        <f t="shared" si="1"/>
        <v>10229</v>
      </c>
      <c r="AA15" s="5">
        <f t="shared" si="2"/>
        <v>10229</v>
      </c>
      <c r="AB15" s="5">
        <f t="shared" si="3"/>
        <v>704</v>
      </c>
      <c r="AC15" s="5">
        <f t="shared" si="4"/>
        <v>704</v>
      </c>
    </row>
    <row r="16" spans="1:29">
      <c r="C16" s="3" t="s">
        <v>72</v>
      </c>
      <c r="D16" s="2">
        <f>SUM(D5:D14)</f>
        <v>10229</v>
      </c>
      <c r="E16" s="2">
        <f>SUM(E5:E14)</f>
        <v>704</v>
      </c>
      <c r="G16" s="57"/>
      <c r="H16" s="5">
        <f>H15+D10</f>
        <v>8387</v>
      </c>
      <c r="I16" s="5">
        <f>I14+N14</f>
        <v>261</v>
      </c>
      <c r="J16" s="5">
        <v>0</v>
      </c>
      <c r="K16" s="5">
        <v>0</v>
      </c>
      <c r="L16" s="5">
        <v>0</v>
      </c>
      <c r="M16" s="5">
        <v>0</v>
      </c>
      <c r="N16" s="5">
        <v>0</v>
      </c>
      <c r="O16" s="5">
        <f>E10</f>
        <v>542</v>
      </c>
      <c r="P16" s="5">
        <v>0</v>
      </c>
      <c r="Q16" s="5">
        <v>0</v>
      </c>
      <c r="R16" s="5">
        <v>0</v>
      </c>
      <c r="S16" s="5">
        <v>0</v>
      </c>
      <c r="T16" s="5">
        <v>0</v>
      </c>
      <c r="U16" s="6"/>
      <c r="V16" s="6"/>
      <c r="W16" s="27"/>
      <c r="X16" s="5"/>
      <c r="Y16" s="5"/>
      <c r="Z16" s="5">
        <f t="shared" si="1"/>
        <v>10229</v>
      </c>
      <c r="AA16" s="5"/>
      <c r="AB16" s="5">
        <f t="shared" si="3"/>
        <v>704</v>
      </c>
      <c r="AC16" s="5"/>
    </row>
    <row r="17" spans="3:33">
      <c r="G17" s="57" t="str">
        <f>C11</f>
        <v>PostAuto</v>
      </c>
      <c r="H17" s="5">
        <f>H16</f>
        <v>8387</v>
      </c>
      <c r="I17" s="5">
        <f>I15+O15</f>
        <v>803</v>
      </c>
      <c r="J17" s="5">
        <v>0</v>
      </c>
      <c r="K17" s="5">
        <v>0</v>
      </c>
      <c r="L17" s="5">
        <v>0</v>
      </c>
      <c r="M17" s="5">
        <v>0</v>
      </c>
      <c r="N17" s="5">
        <v>0</v>
      </c>
      <c r="O17" s="5">
        <v>0</v>
      </c>
      <c r="P17" s="5">
        <f>E11</f>
        <v>36</v>
      </c>
      <c r="Q17" s="5">
        <v>0</v>
      </c>
      <c r="R17" s="5">
        <v>0</v>
      </c>
      <c r="S17" s="5">
        <v>0</v>
      </c>
      <c r="T17" s="5">
        <v>0</v>
      </c>
      <c r="U17" s="6"/>
      <c r="V17" s="6"/>
      <c r="W17" s="27"/>
      <c r="X17" s="5"/>
      <c r="Y17" s="5"/>
      <c r="Z17" s="5"/>
      <c r="AA17" s="5"/>
      <c r="AB17" s="5"/>
      <c r="AC17" s="5"/>
    </row>
    <row r="18" spans="3:33">
      <c r="G18" s="57"/>
      <c r="H18" s="5">
        <f>H17+D11</f>
        <v>9310</v>
      </c>
      <c r="I18" s="5">
        <f>I16+O16</f>
        <v>803</v>
      </c>
      <c r="J18" s="5">
        <v>0</v>
      </c>
      <c r="K18" s="5">
        <v>0</v>
      </c>
      <c r="L18" s="5">
        <v>0</v>
      </c>
      <c r="M18" s="5">
        <v>0</v>
      </c>
      <c r="N18" s="5">
        <v>0</v>
      </c>
      <c r="O18" s="5">
        <v>0</v>
      </c>
      <c r="P18" s="5">
        <f>E11</f>
        <v>36</v>
      </c>
      <c r="Q18" s="5">
        <v>0</v>
      </c>
      <c r="R18" s="5">
        <v>0</v>
      </c>
      <c r="S18" s="5">
        <v>0</v>
      </c>
      <c r="T18" s="5">
        <v>0</v>
      </c>
      <c r="U18" s="6"/>
      <c r="V18" s="6"/>
      <c r="W18" s="27"/>
      <c r="X18" s="28"/>
      <c r="Y18" s="28"/>
      <c r="Z18" s="28"/>
      <c r="AA18" s="28"/>
      <c r="AB18" s="28"/>
      <c r="AC18" s="28"/>
    </row>
    <row r="19" spans="3:33">
      <c r="C19" s="1"/>
      <c r="D19" s="19" t="s">
        <v>20</v>
      </c>
      <c r="E19" s="19" t="s">
        <v>21</v>
      </c>
      <c r="G19" s="57" t="str">
        <f>C12</f>
        <v>Übrige</v>
      </c>
      <c r="H19" s="5">
        <f>H18</f>
        <v>9310</v>
      </c>
      <c r="I19" s="5">
        <f>I17+P17</f>
        <v>839</v>
      </c>
      <c r="J19" s="5">
        <v>0</v>
      </c>
      <c r="K19" s="5">
        <v>0</v>
      </c>
      <c r="L19" s="5">
        <v>0</v>
      </c>
      <c r="M19" s="5">
        <v>0</v>
      </c>
      <c r="N19" s="5">
        <v>0</v>
      </c>
      <c r="O19" s="5">
        <v>0</v>
      </c>
      <c r="P19" s="5">
        <v>0</v>
      </c>
      <c r="Q19" s="5">
        <f>E12</f>
        <v>-135</v>
      </c>
      <c r="R19" s="5">
        <v>0</v>
      </c>
      <c r="S19" s="5">
        <v>0</v>
      </c>
      <c r="T19" s="5">
        <v>0</v>
      </c>
      <c r="U19" s="6"/>
      <c r="V19" s="6"/>
      <c r="W19" s="27"/>
      <c r="X19" s="28"/>
      <c r="Y19" s="28"/>
      <c r="Z19" s="28"/>
      <c r="AA19" s="28"/>
      <c r="AB19" s="28"/>
      <c r="AC19" s="28"/>
    </row>
    <row r="20" spans="3:33">
      <c r="C20" s="1" t="s">
        <v>19</v>
      </c>
      <c r="D20" s="20">
        <v>5</v>
      </c>
      <c r="E20" s="20">
        <v>0</v>
      </c>
      <c r="G20" s="57"/>
      <c r="H20" s="5">
        <f>H19+D12</f>
        <v>10229</v>
      </c>
      <c r="I20" s="5">
        <f>I18+P18</f>
        <v>839</v>
      </c>
      <c r="J20" s="5">
        <v>0</v>
      </c>
      <c r="K20" s="5">
        <v>0</v>
      </c>
      <c r="L20" s="5">
        <v>0</v>
      </c>
      <c r="M20" s="5">
        <v>0</v>
      </c>
      <c r="N20" s="5">
        <v>0</v>
      </c>
      <c r="O20" s="5">
        <v>0</v>
      </c>
      <c r="P20" s="5">
        <v>0</v>
      </c>
      <c r="Q20" s="5">
        <f>E12</f>
        <v>-135</v>
      </c>
      <c r="R20" s="5">
        <v>0</v>
      </c>
      <c r="S20" s="5">
        <v>0</v>
      </c>
      <c r="T20" s="5">
        <v>0</v>
      </c>
      <c r="U20" s="6"/>
      <c r="V20" s="6"/>
      <c r="W20" s="27"/>
      <c r="X20" s="5" t="s">
        <v>18</v>
      </c>
      <c r="Y20" s="5"/>
      <c r="Z20" s="5">
        <v>0</v>
      </c>
      <c r="AA20" s="5">
        <f>AA15</f>
        <v>10229</v>
      </c>
      <c r="AB20" s="5">
        <v>0</v>
      </c>
      <c r="AC20" s="5">
        <f>AC15</f>
        <v>704</v>
      </c>
    </row>
    <row r="21" spans="3:33">
      <c r="G21" s="57">
        <f>C13</f>
        <v>0</v>
      </c>
      <c r="H21" s="5">
        <f>H20</f>
        <v>10229</v>
      </c>
      <c r="I21" s="5">
        <f>I19+Q19</f>
        <v>704</v>
      </c>
      <c r="J21" s="5">
        <v>0</v>
      </c>
      <c r="K21" s="5">
        <v>0</v>
      </c>
      <c r="L21" s="5">
        <v>0</v>
      </c>
      <c r="M21" s="5">
        <v>0</v>
      </c>
      <c r="N21" s="5">
        <v>0</v>
      </c>
      <c r="O21" s="5">
        <v>0</v>
      </c>
      <c r="P21" s="5">
        <v>0</v>
      </c>
      <c r="Q21" s="5">
        <v>0</v>
      </c>
      <c r="R21" s="5">
        <f>E13</f>
        <v>0</v>
      </c>
      <c r="S21" s="5">
        <v>0</v>
      </c>
      <c r="T21" s="5">
        <v>0</v>
      </c>
      <c r="U21" s="6"/>
      <c r="V21" s="6"/>
      <c r="W21" s="27"/>
      <c r="X21" s="28"/>
      <c r="Y21" s="28"/>
      <c r="Z21" s="28"/>
      <c r="AA21" s="28"/>
      <c r="AB21" s="28"/>
      <c r="AC21" s="28"/>
    </row>
    <row r="22" spans="3:33">
      <c r="C22" s="21" t="s">
        <v>22</v>
      </c>
      <c r="D22" s="4"/>
      <c r="G22" s="57"/>
      <c r="H22" s="5">
        <f>H21+D13</f>
        <v>10229</v>
      </c>
      <c r="I22" s="5">
        <f>I20+Q20</f>
        <v>704</v>
      </c>
      <c r="J22" s="5">
        <v>0</v>
      </c>
      <c r="K22" s="5">
        <v>0</v>
      </c>
      <c r="L22" s="5">
        <v>0</v>
      </c>
      <c r="M22" s="5">
        <v>0</v>
      </c>
      <c r="N22" s="5">
        <v>0</v>
      </c>
      <c r="O22" s="5">
        <v>0</v>
      </c>
      <c r="P22" s="5">
        <v>0</v>
      </c>
      <c r="Q22" s="5">
        <v>0</v>
      </c>
      <c r="R22" s="5">
        <f>E13</f>
        <v>0</v>
      </c>
      <c r="S22" s="5">
        <v>0</v>
      </c>
      <c r="T22" s="5">
        <v>0</v>
      </c>
      <c r="U22" s="6"/>
      <c r="V22" s="6"/>
      <c r="W22" s="27"/>
      <c r="X22" s="5"/>
      <c r="Y22" s="5"/>
      <c r="Z22" s="5"/>
      <c r="AA22" s="5"/>
      <c r="AB22" s="5"/>
      <c r="AC22" s="5"/>
    </row>
    <row r="23" spans="3:33">
      <c r="D23" s="4"/>
      <c r="G23" s="57">
        <f>C14</f>
        <v>0</v>
      </c>
      <c r="H23" s="5">
        <f>H22</f>
        <v>10229</v>
      </c>
      <c r="I23" s="5">
        <f>I21+R21</f>
        <v>704</v>
      </c>
      <c r="J23" s="5">
        <v>0</v>
      </c>
      <c r="K23" s="5">
        <v>0</v>
      </c>
      <c r="L23" s="5">
        <v>0</v>
      </c>
      <c r="M23" s="5">
        <v>0</v>
      </c>
      <c r="N23" s="5">
        <v>0</v>
      </c>
      <c r="O23" s="5">
        <v>0</v>
      </c>
      <c r="P23" s="5">
        <v>0</v>
      </c>
      <c r="Q23" s="5">
        <v>0</v>
      </c>
      <c r="R23" s="5">
        <v>0</v>
      </c>
      <c r="S23" s="5">
        <f>E14</f>
        <v>0</v>
      </c>
      <c r="T23" s="5">
        <v>0</v>
      </c>
      <c r="U23" s="6"/>
      <c r="V23" s="6"/>
      <c r="W23" s="27"/>
      <c r="X23" s="28"/>
      <c r="Y23" s="28"/>
      <c r="Z23" s="28"/>
      <c r="AA23" s="28"/>
      <c r="AB23" s="28"/>
      <c r="AC23" s="28"/>
    </row>
    <row r="24" spans="3:33">
      <c r="C24" s="14" t="s">
        <v>78</v>
      </c>
      <c r="G24" s="57"/>
      <c r="H24" s="5">
        <f>H23+D14</f>
        <v>10229</v>
      </c>
      <c r="I24" s="5">
        <f>I22+R22</f>
        <v>704</v>
      </c>
      <c r="J24" s="5">
        <v>0</v>
      </c>
      <c r="K24" s="5">
        <v>0</v>
      </c>
      <c r="L24" s="5">
        <v>0</v>
      </c>
      <c r="M24" s="5">
        <v>0</v>
      </c>
      <c r="N24" s="5">
        <v>0</v>
      </c>
      <c r="O24" s="5">
        <v>0</v>
      </c>
      <c r="P24" s="5">
        <v>0</v>
      </c>
      <c r="Q24" s="5">
        <v>0</v>
      </c>
      <c r="R24" s="5">
        <v>0</v>
      </c>
      <c r="S24" s="5">
        <f>E14</f>
        <v>0</v>
      </c>
      <c r="T24" s="5">
        <v>0</v>
      </c>
      <c r="U24" s="6"/>
      <c r="V24" s="6"/>
      <c r="W24" s="27"/>
      <c r="X24" s="28"/>
      <c r="Y24" s="28"/>
      <c r="Z24" s="28"/>
      <c r="AA24" s="28"/>
      <c r="AB24" s="28"/>
      <c r="AC24" s="28"/>
    </row>
    <row r="25" spans="3:33">
      <c r="G25" s="57" t="str">
        <f>C20</f>
        <v>Border right &amp; top</v>
      </c>
      <c r="H25" s="5">
        <f>H24</f>
        <v>10229</v>
      </c>
      <c r="I25" s="5">
        <f>I23+S23</f>
        <v>704</v>
      </c>
      <c r="J25" s="5">
        <v>0</v>
      </c>
      <c r="K25" s="5">
        <v>0</v>
      </c>
      <c r="L25" s="5">
        <v>0</v>
      </c>
      <c r="M25" s="5">
        <v>0</v>
      </c>
      <c r="N25" s="5">
        <v>0</v>
      </c>
      <c r="O25" s="5">
        <v>0</v>
      </c>
      <c r="P25" s="5">
        <v>0</v>
      </c>
      <c r="Q25" s="5">
        <v>0</v>
      </c>
      <c r="R25" s="5">
        <v>0</v>
      </c>
      <c r="S25" s="5">
        <v>0</v>
      </c>
      <c r="T25" s="5">
        <f>E20</f>
        <v>0</v>
      </c>
      <c r="U25" s="6"/>
      <c r="V25" s="6"/>
      <c r="W25" s="27"/>
      <c r="X25" s="29"/>
      <c r="Y25" s="28"/>
      <c r="Z25" s="28"/>
      <c r="AA25" s="28"/>
      <c r="AB25" s="28"/>
      <c r="AC25" s="28"/>
    </row>
    <row r="26" spans="3:33">
      <c r="C26" s="14" t="s">
        <v>8</v>
      </c>
      <c r="G26" s="57"/>
      <c r="H26" s="5">
        <f>H25+D20</f>
        <v>10234</v>
      </c>
      <c r="I26" s="5">
        <f>I24+S24</f>
        <v>704</v>
      </c>
      <c r="J26" s="5">
        <v>0</v>
      </c>
      <c r="K26" s="5">
        <v>0</v>
      </c>
      <c r="L26" s="5">
        <v>0</v>
      </c>
      <c r="M26" s="5">
        <v>0</v>
      </c>
      <c r="N26" s="5">
        <v>0</v>
      </c>
      <c r="O26" s="5">
        <v>0</v>
      </c>
      <c r="P26" s="5">
        <v>0</v>
      </c>
      <c r="Q26" s="5">
        <v>0</v>
      </c>
      <c r="R26" s="5">
        <v>0</v>
      </c>
      <c r="S26" s="5">
        <v>0</v>
      </c>
      <c r="T26" s="5">
        <f>E20</f>
        <v>0</v>
      </c>
      <c r="U26" s="6"/>
      <c r="V26" s="6"/>
      <c r="W26" s="27"/>
      <c r="X26" s="27"/>
      <c r="Y26" s="27"/>
      <c r="Z26" s="27"/>
      <c r="AA26" s="27"/>
      <c r="AB26" s="27"/>
      <c r="AC26" s="27"/>
    </row>
    <row r="27" spans="3:33">
      <c r="C27" s="14" t="s">
        <v>12</v>
      </c>
      <c r="G27" s="10"/>
      <c r="H27" s="5">
        <f>H26</f>
        <v>10234</v>
      </c>
      <c r="I27" s="5">
        <f>I26</f>
        <v>704</v>
      </c>
      <c r="J27" s="5">
        <v>0</v>
      </c>
      <c r="K27" s="5">
        <v>0</v>
      </c>
      <c r="L27" s="5">
        <v>0</v>
      </c>
      <c r="M27" s="5">
        <v>0</v>
      </c>
      <c r="N27" s="5">
        <v>0</v>
      </c>
      <c r="O27" s="5">
        <v>0</v>
      </c>
      <c r="P27" s="5">
        <v>0</v>
      </c>
      <c r="Q27" s="5">
        <v>0</v>
      </c>
      <c r="R27" s="5">
        <v>0</v>
      </c>
      <c r="S27" s="5">
        <v>0</v>
      </c>
      <c r="T27" s="5">
        <f>E20</f>
        <v>0</v>
      </c>
      <c r="U27" s="6"/>
      <c r="V27" s="6"/>
      <c r="W27" s="27"/>
      <c r="X27" s="27"/>
      <c r="Y27" s="27"/>
      <c r="Z27" s="27"/>
      <c r="AA27" s="27"/>
      <c r="AB27" s="27"/>
      <c r="AC27" s="27"/>
    </row>
    <row r="28" spans="3:33">
      <c r="C28" s="14" t="s">
        <v>9</v>
      </c>
      <c r="G28" s="22"/>
      <c r="H28" s="23"/>
      <c r="I28" s="23"/>
      <c r="J28" s="17"/>
      <c r="K28" s="17"/>
      <c r="L28" s="17"/>
      <c r="M28" s="17"/>
      <c r="N28" s="17"/>
      <c r="O28" s="17"/>
      <c r="P28" s="17"/>
      <c r="Q28" s="17"/>
      <c r="R28" s="17"/>
      <c r="S28" s="17"/>
      <c r="T28" s="17"/>
      <c r="U28" s="17"/>
      <c r="V28" s="17"/>
      <c r="W28" s="17"/>
      <c r="X28" s="17"/>
      <c r="Y28" s="17"/>
      <c r="Z28" s="17"/>
      <c r="AE28" s="18"/>
      <c r="AG28" s="18"/>
    </row>
    <row r="29" spans="3:33">
      <c r="C29" s="14" t="s">
        <v>10</v>
      </c>
      <c r="G29" s="24"/>
      <c r="H29" s="23"/>
      <c r="I29" s="23"/>
      <c r="J29" s="17"/>
      <c r="K29" s="17"/>
      <c r="L29" s="17"/>
      <c r="M29" s="17"/>
      <c r="N29" s="17"/>
      <c r="O29" s="17"/>
      <c r="P29" s="17"/>
      <c r="Q29" s="17"/>
      <c r="R29" s="17"/>
      <c r="S29" s="17"/>
      <c r="T29" s="17"/>
      <c r="U29" s="17"/>
      <c r="V29" s="17"/>
      <c r="W29" s="17"/>
      <c r="X29" s="17"/>
      <c r="Y29" s="17"/>
      <c r="Z29" s="17"/>
    </row>
    <row r="30" spans="3:33">
      <c r="C30" s="4" t="s">
        <v>11</v>
      </c>
      <c r="G30" s="24"/>
      <c r="H30" s="23"/>
      <c r="I30" s="23"/>
      <c r="J30" s="17"/>
      <c r="K30" s="17"/>
      <c r="L30" s="17"/>
      <c r="M30" s="17"/>
      <c r="N30" s="17"/>
      <c r="O30" s="17"/>
      <c r="P30" s="17"/>
      <c r="Q30" s="17"/>
      <c r="R30" s="17"/>
      <c r="S30" s="17"/>
      <c r="T30" s="17"/>
      <c r="U30" s="17"/>
      <c r="V30" s="17"/>
      <c r="W30" s="17"/>
      <c r="X30" s="17"/>
      <c r="Y30" s="17"/>
      <c r="Z30" s="17"/>
    </row>
    <row r="31" spans="3:33">
      <c r="G31" s="24"/>
      <c r="H31" s="23"/>
      <c r="I31" s="23"/>
      <c r="J31" s="17"/>
      <c r="K31" s="17"/>
      <c r="L31" s="17"/>
      <c r="M31" s="17"/>
      <c r="N31" s="17"/>
      <c r="O31" s="17"/>
      <c r="P31" s="17"/>
      <c r="Q31" s="17"/>
      <c r="R31" s="17"/>
      <c r="S31" s="17"/>
      <c r="T31" s="17"/>
      <c r="U31" s="17"/>
      <c r="V31" s="17"/>
      <c r="W31" s="17"/>
      <c r="X31" s="17"/>
      <c r="Y31" s="17"/>
      <c r="Z31" s="17"/>
    </row>
    <row r="32" spans="3:33">
      <c r="C32" s="14" t="s">
        <v>16</v>
      </c>
      <c r="D32" s="4" t="s">
        <v>13</v>
      </c>
      <c r="E32" s="4" t="s">
        <v>14</v>
      </c>
      <c r="G32" s="24"/>
      <c r="H32" s="23"/>
      <c r="I32" s="23"/>
      <c r="J32" s="17"/>
      <c r="K32" s="17"/>
      <c r="L32" s="17"/>
      <c r="M32" s="17"/>
      <c r="N32" s="17"/>
      <c r="O32" s="17"/>
      <c r="P32" s="17"/>
      <c r="Q32" s="17"/>
      <c r="R32" s="17"/>
      <c r="S32" s="17"/>
      <c r="T32" s="17"/>
      <c r="U32" s="17"/>
      <c r="V32" s="17"/>
      <c r="W32" s="17"/>
      <c r="X32" s="17"/>
      <c r="Y32" s="17"/>
      <c r="Z32" s="17"/>
    </row>
    <row r="33" spans="3:26">
      <c r="C33" s="25" t="s">
        <v>17</v>
      </c>
      <c r="D33" s="4" t="s">
        <v>15</v>
      </c>
      <c r="G33" s="24"/>
      <c r="H33" s="23"/>
      <c r="I33" s="23"/>
      <c r="J33" s="17"/>
      <c r="K33" s="17"/>
      <c r="L33" s="17"/>
      <c r="M33" s="17"/>
      <c r="N33" s="17"/>
      <c r="O33" s="17"/>
      <c r="P33" s="17"/>
      <c r="Q33" s="17"/>
      <c r="R33" s="17"/>
      <c r="S33" s="17"/>
      <c r="T33" s="17"/>
      <c r="U33" s="17"/>
      <c r="V33" s="17"/>
      <c r="W33" s="17"/>
      <c r="X33" s="17"/>
      <c r="Y33" s="17"/>
      <c r="Z33" s="17"/>
    </row>
    <row r="34" spans="3:26">
      <c r="G34" s="24"/>
      <c r="H34" s="23"/>
      <c r="I34" s="23"/>
      <c r="J34" s="17"/>
      <c r="K34" s="17"/>
      <c r="L34" s="17"/>
      <c r="M34" s="17"/>
      <c r="N34" s="17"/>
      <c r="O34" s="17"/>
      <c r="P34" s="17"/>
      <c r="Q34" s="17"/>
      <c r="R34" s="17"/>
      <c r="S34" s="17"/>
      <c r="T34" s="17"/>
      <c r="U34" s="17"/>
      <c r="V34" s="17"/>
      <c r="W34" s="17"/>
      <c r="X34" s="17"/>
      <c r="Y34" s="17"/>
      <c r="Z34" s="17"/>
    </row>
    <row r="35" spans="3:26">
      <c r="C35" s="14" t="s">
        <v>65</v>
      </c>
      <c r="D35" s="4" t="s">
        <v>66</v>
      </c>
      <c r="G35" s="24"/>
      <c r="H35" s="23"/>
      <c r="I35" s="23"/>
      <c r="J35" s="17"/>
      <c r="K35" s="17"/>
      <c r="L35" s="17"/>
      <c r="M35" s="17"/>
      <c r="N35" s="17"/>
      <c r="O35" s="17"/>
      <c r="P35" s="17"/>
      <c r="Q35" s="17"/>
      <c r="R35" s="17"/>
      <c r="S35" s="17"/>
      <c r="T35" s="17"/>
      <c r="U35" s="17"/>
      <c r="V35" s="17"/>
      <c r="W35" s="17"/>
      <c r="X35" s="17"/>
      <c r="Y35" s="17"/>
      <c r="Z35" s="17"/>
    </row>
    <row r="36" spans="3:26">
      <c r="G36" s="24"/>
      <c r="H36" s="23"/>
      <c r="I36" s="23"/>
      <c r="J36" s="17"/>
      <c r="K36" s="17"/>
      <c r="L36" s="17"/>
      <c r="M36" s="17"/>
      <c r="N36" s="17"/>
      <c r="O36" s="17"/>
      <c r="P36" s="17"/>
      <c r="Q36" s="17"/>
      <c r="R36" s="17"/>
      <c r="S36" s="17"/>
      <c r="T36" s="17"/>
      <c r="U36" s="17"/>
      <c r="V36" s="17"/>
      <c r="W36" s="17"/>
      <c r="X36" s="17"/>
      <c r="Y36" s="17"/>
      <c r="Z36" s="17"/>
    </row>
    <row r="37" spans="3:26">
      <c r="G37" s="24"/>
      <c r="H37" s="23"/>
      <c r="I37" s="23"/>
      <c r="J37" s="17"/>
      <c r="K37" s="17"/>
      <c r="L37" s="17"/>
      <c r="M37" s="17"/>
      <c r="N37" s="17"/>
      <c r="O37" s="17"/>
      <c r="P37" s="17"/>
      <c r="Q37" s="17"/>
      <c r="R37" s="17"/>
      <c r="S37" s="17"/>
      <c r="T37" s="17"/>
      <c r="U37" s="17"/>
      <c r="V37" s="17"/>
      <c r="W37" s="17"/>
      <c r="X37" s="17"/>
      <c r="Y37" s="17"/>
      <c r="Z37" s="26"/>
    </row>
    <row r="38" spans="3:26">
      <c r="G38" s="24"/>
      <c r="H38" s="23"/>
      <c r="I38" s="23"/>
      <c r="J38" s="17"/>
      <c r="K38" s="17"/>
      <c r="L38" s="17"/>
      <c r="M38" s="17"/>
      <c r="N38" s="17"/>
      <c r="O38" s="17"/>
      <c r="P38" s="17"/>
      <c r="Q38" s="17"/>
      <c r="R38" s="17"/>
      <c r="S38" s="17"/>
      <c r="T38" s="17"/>
      <c r="U38" s="17"/>
      <c r="V38" s="17"/>
      <c r="W38" s="17"/>
      <c r="X38" s="17"/>
      <c r="Y38" s="17"/>
      <c r="Z38" s="26"/>
    </row>
    <row r="39" spans="3:26">
      <c r="G39" s="17"/>
      <c r="H39" s="23"/>
      <c r="I39" s="23"/>
      <c r="J39" s="17"/>
      <c r="K39" s="17"/>
      <c r="L39" s="17"/>
      <c r="M39" s="17"/>
      <c r="N39" s="17"/>
      <c r="O39" s="17"/>
      <c r="P39" s="17"/>
      <c r="Q39" s="17"/>
      <c r="R39" s="17"/>
      <c r="S39" s="17"/>
      <c r="T39" s="17"/>
      <c r="U39" s="17"/>
      <c r="V39" s="17"/>
      <c r="W39" s="17"/>
      <c r="X39" s="17"/>
      <c r="Y39" s="17"/>
      <c r="Z39" s="26"/>
    </row>
  </sheetData>
  <mergeCells count="11">
    <mergeCell ref="G17:G18"/>
    <mergeCell ref="G19:G20"/>
    <mergeCell ref="G21:G22"/>
    <mergeCell ref="G23:G24"/>
    <mergeCell ref="G25:G26"/>
    <mergeCell ref="G5:G6"/>
    <mergeCell ref="G7:G8"/>
    <mergeCell ref="G9:G10"/>
    <mergeCell ref="G11:G12"/>
    <mergeCell ref="G13:G14"/>
    <mergeCell ref="G15:G16"/>
  </mergeCells>
  <hyperlinks>
    <hyperlink ref="C30" r:id="rId1" xr:uid="{E8635004-7573-4C22-9E86-C463AC8171AC}"/>
    <hyperlink ref="D32" r:id="rId2" xr:uid="{CABD15AB-ED4D-45D7-AC87-B4E42BDBE7B0}"/>
    <hyperlink ref="E32" r:id="rId3" xr:uid="{3044AB8B-AED2-4A85-8045-87AC179EA93A}"/>
    <hyperlink ref="D33" r:id="rId4" xr:uid="{0CAFB1D1-BB38-4A52-9DBA-D06EA0A557C7}"/>
    <hyperlink ref="D35" r:id="rId5" xr:uid="{968EDCAB-1D1A-45C0-8DC0-C5F7B76BB598}"/>
  </hyperlinks>
  <pageMargins left="0.70866141732283472" right="0.70866141732283472" top="0.74803149606299213" bottom="0.74803149606299213" header="0.31496062992125984" footer="0.31496062992125984"/>
  <pageSetup paperSize="9" scale="76" orientation="landscape" horizontalDpi="4294967294" r:id="rId6"/>
  <headerFooter>
    <oddFooter>&amp;L&amp;F&amp;R&amp;A</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GridLines="0" showRowColHeaders="0" zoomScale="30" zoomScaleNormal="30" workbookViewId="0">
      <selection activeCell="F38" sqref="F38"/>
    </sheetView>
  </sheetViews>
  <sheetFormatPr baseColWidth="10" defaultRowHeight="15"/>
  <sheetData/>
  <pageMargins left="0.70866141732283472" right="0.70866141732283472" top="0.78740157480314965" bottom="0.78740157480314965" header="0.31496062992125984" footer="0.31496062992125984"/>
  <pageSetup paperSize="9" scale="28" orientation="landscape" horizontalDpi="4294967294" r:id="rId1"/>
  <headerFooter>
    <oddFooter>&amp;L&amp;F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AA87"/>
  <sheetViews>
    <sheetView workbookViewId="0">
      <selection activeCell="I25" sqref="I25"/>
    </sheetView>
  </sheetViews>
  <sheetFormatPr baseColWidth="10" defaultColWidth="9.140625" defaultRowHeight="15"/>
  <cols>
    <col min="1" max="1" width="26.7109375" customWidth="1"/>
  </cols>
  <sheetData>
    <row r="1" spans="1:16">
      <c r="A1" s="52"/>
      <c r="B1" s="30"/>
      <c r="C1" s="34"/>
      <c r="D1" s="30"/>
      <c r="E1" s="30"/>
      <c r="F1" s="30"/>
      <c r="G1" s="30"/>
      <c r="H1" s="30"/>
      <c r="I1" s="30"/>
      <c r="J1" s="34"/>
      <c r="K1" s="34"/>
      <c r="L1" s="34"/>
      <c r="M1" s="34"/>
      <c r="N1" s="30"/>
      <c r="O1" s="30"/>
      <c r="P1" s="30"/>
    </row>
    <row r="2" spans="1:16">
      <c r="A2" s="52"/>
      <c r="B2" s="30"/>
      <c r="C2" s="34"/>
      <c r="D2" s="30"/>
      <c r="E2" s="30"/>
      <c r="F2" s="30"/>
      <c r="G2" s="30"/>
      <c r="H2" s="30"/>
      <c r="I2" s="30"/>
      <c r="J2" s="34"/>
      <c r="K2" s="34"/>
      <c r="L2" s="34"/>
      <c r="M2" s="34"/>
      <c r="N2" s="30"/>
      <c r="O2" s="30"/>
      <c r="P2" s="30"/>
    </row>
    <row r="3" spans="1:16">
      <c r="A3" s="33" t="s">
        <v>23</v>
      </c>
      <c r="B3" s="30"/>
      <c r="C3" s="30" t="s">
        <v>24</v>
      </c>
      <c r="D3" s="34" t="s">
        <v>25</v>
      </c>
      <c r="E3" s="56">
        <v>2016</v>
      </c>
      <c r="F3" s="56">
        <v>2015</v>
      </c>
      <c r="G3" s="56">
        <v>2014</v>
      </c>
      <c r="H3" s="56">
        <v>2013</v>
      </c>
      <c r="I3" s="56">
        <v>2012</v>
      </c>
      <c r="J3" s="33">
        <v>2011</v>
      </c>
      <c r="K3" s="33">
        <v>2010</v>
      </c>
      <c r="L3" s="33">
        <v>2009</v>
      </c>
      <c r="M3" s="33">
        <v>2008</v>
      </c>
      <c r="N3" s="33">
        <v>2007</v>
      </c>
      <c r="O3" s="33">
        <v>2006</v>
      </c>
      <c r="P3" s="33">
        <v>2005</v>
      </c>
    </row>
    <row r="4" spans="1:16">
      <c r="A4" s="33"/>
      <c r="B4" s="30"/>
      <c r="C4" s="53"/>
      <c r="D4" s="35"/>
      <c r="E4" s="35"/>
      <c r="F4" s="35"/>
      <c r="G4" s="35"/>
      <c r="H4" s="35"/>
      <c r="I4" s="35"/>
      <c r="J4" s="53"/>
      <c r="K4" s="53"/>
      <c r="L4" s="33"/>
      <c r="M4" s="33"/>
      <c r="N4" s="33"/>
      <c r="O4" s="33"/>
      <c r="P4" s="33"/>
    </row>
    <row r="5" spans="1:16">
      <c r="A5" s="33" t="s">
        <v>26</v>
      </c>
      <c r="B5" s="30"/>
      <c r="C5" s="30"/>
      <c r="D5" s="35"/>
      <c r="E5" s="35"/>
      <c r="F5" s="35"/>
      <c r="G5" s="35"/>
      <c r="H5" s="35"/>
      <c r="I5" s="35"/>
      <c r="J5" s="30"/>
      <c r="K5" s="30"/>
      <c r="L5" s="34"/>
      <c r="M5" s="34"/>
      <c r="N5" s="30"/>
      <c r="O5" s="30"/>
      <c r="P5" s="30"/>
    </row>
    <row r="6" spans="1:16">
      <c r="A6" s="34" t="s">
        <v>27</v>
      </c>
      <c r="B6" s="34" t="s">
        <v>28</v>
      </c>
      <c r="C6" s="30"/>
      <c r="D6" s="35">
        <v>2.8</v>
      </c>
      <c r="E6" s="35">
        <v>8188</v>
      </c>
      <c r="F6" s="35">
        <v>8224</v>
      </c>
      <c r="G6" s="35">
        <v>8457</v>
      </c>
      <c r="H6" s="35">
        <v>8575</v>
      </c>
      <c r="I6" s="35">
        <v>8582</v>
      </c>
      <c r="J6" s="39">
        <v>8599</v>
      </c>
      <c r="K6" s="39">
        <v>8736</v>
      </c>
      <c r="L6" s="39">
        <v>8558</v>
      </c>
      <c r="M6" s="34">
        <v>8980</v>
      </c>
      <c r="N6" s="34">
        <v>8712</v>
      </c>
      <c r="O6" s="34">
        <v>7895</v>
      </c>
      <c r="P6" s="34">
        <v>7499</v>
      </c>
    </row>
    <row r="7" spans="1:16">
      <c r="A7" s="37" t="s">
        <v>29</v>
      </c>
      <c r="B7" s="34" t="s">
        <v>28</v>
      </c>
      <c r="C7" s="35">
        <v>1</v>
      </c>
      <c r="D7" s="35">
        <v>2.8</v>
      </c>
      <c r="E7" s="35"/>
      <c r="F7" s="35"/>
      <c r="G7" s="35"/>
      <c r="H7" s="35"/>
      <c r="I7" s="35"/>
      <c r="J7" s="39">
        <v>1095</v>
      </c>
      <c r="K7" s="39">
        <v>1218</v>
      </c>
      <c r="L7" s="39">
        <v>1391</v>
      </c>
      <c r="M7" s="34">
        <v>1608</v>
      </c>
      <c r="N7" s="34">
        <v>1741</v>
      </c>
      <c r="O7" s="34">
        <v>1391</v>
      </c>
      <c r="P7" s="34">
        <v>1089</v>
      </c>
    </row>
    <row r="8" spans="1:16">
      <c r="A8" s="37"/>
      <c r="B8" s="34" t="s">
        <v>30</v>
      </c>
      <c r="C8" s="30"/>
      <c r="D8" s="35">
        <v>2.8</v>
      </c>
      <c r="E8" s="35"/>
      <c r="F8" s="35"/>
      <c r="G8" s="35"/>
      <c r="H8" s="35"/>
      <c r="I8" s="35">
        <v>11.9</v>
      </c>
      <c r="J8" s="39">
        <v>12.7</v>
      </c>
      <c r="K8" s="39">
        <v>13.9</v>
      </c>
      <c r="L8" s="39">
        <v>16.3</v>
      </c>
      <c r="M8" s="34">
        <v>17.899999999999999</v>
      </c>
      <c r="N8" s="38">
        <v>20</v>
      </c>
      <c r="O8" s="34">
        <v>17.600000000000001</v>
      </c>
      <c r="P8" s="34">
        <v>14.1</v>
      </c>
    </row>
    <row r="9" spans="1:16">
      <c r="A9" s="37" t="s">
        <v>31</v>
      </c>
      <c r="B9" s="34" t="s">
        <v>28</v>
      </c>
      <c r="C9" s="35">
        <v>2</v>
      </c>
      <c r="D9" s="35">
        <v>2.8</v>
      </c>
      <c r="E9" s="35"/>
      <c r="F9" s="35"/>
      <c r="G9" s="35"/>
      <c r="H9" s="35"/>
      <c r="I9" s="35"/>
      <c r="J9" s="39">
        <v>1378</v>
      </c>
      <c r="K9" s="39">
        <v>1469</v>
      </c>
      <c r="L9" s="39">
        <v>1641</v>
      </c>
      <c r="M9" s="34">
        <v>1835</v>
      </c>
      <c r="N9" s="34">
        <v>1893</v>
      </c>
      <c r="O9" s="34">
        <v>2028</v>
      </c>
      <c r="P9" s="34">
        <v>2395</v>
      </c>
    </row>
    <row r="10" spans="1:16">
      <c r="A10" s="30"/>
      <c r="B10" s="34" t="s">
        <v>30</v>
      </c>
      <c r="C10" s="30"/>
      <c r="D10" s="35">
        <v>2.8</v>
      </c>
      <c r="E10" s="35"/>
      <c r="F10" s="35"/>
      <c r="G10" s="35"/>
      <c r="H10" s="35"/>
      <c r="I10" s="35"/>
      <c r="J10" s="42">
        <v>16</v>
      </c>
      <c r="K10" s="39">
        <v>16.8</v>
      </c>
      <c r="L10" s="39">
        <v>19.2</v>
      </c>
      <c r="M10" s="34">
        <v>20.399999999999999</v>
      </c>
      <c r="N10" s="38">
        <v>21.728650137741045</v>
      </c>
      <c r="O10" s="34">
        <v>25.7</v>
      </c>
      <c r="P10" s="34">
        <v>31.9</v>
      </c>
    </row>
    <row r="11" spans="1:16">
      <c r="A11" s="34" t="s">
        <v>32</v>
      </c>
      <c r="B11" s="34" t="s">
        <v>28</v>
      </c>
      <c r="C11" s="30"/>
      <c r="D11" s="35">
        <v>2.8</v>
      </c>
      <c r="E11" s="35"/>
      <c r="F11" s="35"/>
      <c r="G11" s="35"/>
      <c r="H11" s="35"/>
      <c r="I11" s="35">
        <v>7692</v>
      </c>
      <c r="J11" s="39">
        <v>7691</v>
      </c>
      <c r="K11" s="39">
        <v>7806</v>
      </c>
      <c r="L11" s="39">
        <v>7837</v>
      </c>
      <c r="M11" s="39">
        <v>8168</v>
      </c>
      <c r="N11" s="39">
        <v>7846</v>
      </c>
      <c r="O11" s="39">
        <v>7072</v>
      </c>
      <c r="P11" s="34">
        <v>6694</v>
      </c>
    </row>
    <row r="12" spans="1:16">
      <c r="A12" s="37" t="s">
        <v>33</v>
      </c>
      <c r="B12" s="34" t="s">
        <v>28</v>
      </c>
      <c r="C12" s="30"/>
      <c r="D12" s="35">
        <v>2.8</v>
      </c>
      <c r="E12" s="35"/>
      <c r="F12" s="35"/>
      <c r="G12" s="35"/>
      <c r="H12" s="35"/>
      <c r="I12" s="35">
        <v>4131</v>
      </c>
      <c r="J12" s="39">
        <v>4026</v>
      </c>
      <c r="K12" s="39">
        <v>4076</v>
      </c>
      <c r="L12" s="39">
        <v>4032</v>
      </c>
      <c r="M12" s="39">
        <v>3873</v>
      </c>
      <c r="N12" s="39">
        <v>3851</v>
      </c>
      <c r="O12" s="39">
        <v>3711</v>
      </c>
      <c r="P12" s="34">
        <v>3704</v>
      </c>
    </row>
    <row r="13" spans="1:16">
      <c r="A13" s="34" t="s">
        <v>34</v>
      </c>
      <c r="B13" s="34" t="s">
        <v>28</v>
      </c>
      <c r="C13" s="30"/>
      <c r="D13" s="35">
        <v>2.8</v>
      </c>
      <c r="E13" s="35"/>
      <c r="F13" s="35"/>
      <c r="G13" s="35"/>
      <c r="H13" s="35"/>
      <c r="I13" s="35">
        <v>890</v>
      </c>
      <c r="J13" s="39">
        <v>908</v>
      </c>
      <c r="K13" s="39">
        <v>930</v>
      </c>
      <c r="L13" s="39">
        <v>721</v>
      </c>
      <c r="M13" s="34">
        <v>812</v>
      </c>
      <c r="N13" s="34">
        <v>866</v>
      </c>
      <c r="O13" s="34">
        <v>823</v>
      </c>
      <c r="P13" s="34">
        <v>805</v>
      </c>
    </row>
    <row r="14" spans="1:16">
      <c r="A14" s="37" t="s">
        <v>35</v>
      </c>
      <c r="B14" s="34" t="s">
        <v>36</v>
      </c>
      <c r="C14" s="30"/>
      <c r="D14" s="35">
        <v>2.8</v>
      </c>
      <c r="E14" s="35"/>
      <c r="F14" s="35"/>
      <c r="G14" s="35"/>
      <c r="H14" s="35"/>
      <c r="I14" s="35"/>
      <c r="J14" s="39">
        <v>10.6</v>
      </c>
      <c r="K14" s="39">
        <v>10.7</v>
      </c>
      <c r="L14" s="39">
        <v>8.3000000000000007</v>
      </c>
      <c r="M14" s="34">
        <v>9</v>
      </c>
      <c r="N14" s="34">
        <v>9.9</v>
      </c>
      <c r="O14" s="34">
        <v>10.4</v>
      </c>
      <c r="P14" s="34">
        <v>10.7</v>
      </c>
    </row>
    <row r="15" spans="1:16">
      <c r="A15" s="37" t="s">
        <v>29</v>
      </c>
      <c r="B15" s="34" t="s">
        <v>28</v>
      </c>
      <c r="C15" s="35">
        <v>1</v>
      </c>
      <c r="D15" s="35">
        <v>2.8</v>
      </c>
      <c r="E15" s="35"/>
      <c r="F15" s="35"/>
      <c r="G15" s="35"/>
      <c r="H15" s="35"/>
      <c r="I15" s="35"/>
      <c r="J15" s="39">
        <v>52</v>
      </c>
      <c r="K15" s="39">
        <v>24.4</v>
      </c>
      <c r="L15" s="34">
        <v>35</v>
      </c>
      <c r="M15" s="34">
        <v>32.700000000000003</v>
      </c>
      <c r="N15" s="34">
        <v>60.6</v>
      </c>
      <c r="O15" s="34">
        <v>54.2</v>
      </c>
      <c r="P15" s="34">
        <v>38</v>
      </c>
    </row>
    <row r="16" spans="1:16">
      <c r="A16" s="30"/>
      <c r="B16" s="34" t="s">
        <v>37</v>
      </c>
      <c r="C16" s="30"/>
      <c r="D16" s="35">
        <v>2.8</v>
      </c>
      <c r="E16" s="35"/>
      <c r="F16" s="35"/>
      <c r="G16" s="35"/>
      <c r="H16" s="35"/>
      <c r="I16" s="35">
        <v>3</v>
      </c>
      <c r="J16" s="39">
        <v>5.7</v>
      </c>
      <c r="K16" s="39">
        <v>2.6</v>
      </c>
      <c r="L16" s="39">
        <v>4.9000000000000004</v>
      </c>
      <c r="M16" s="38">
        <v>4</v>
      </c>
      <c r="N16" s="38">
        <v>7</v>
      </c>
      <c r="O16" s="38">
        <v>6.6</v>
      </c>
      <c r="P16" s="34">
        <v>4.7</v>
      </c>
    </row>
    <row r="17" spans="1:16">
      <c r="A17" s="34" t="s">
        <v>38</v>
      </c>
      <c r="B17" s="34" t="s">
        <v>28</v>
      </c>
      <c r="C17" s="30"/>
      <c r="D17" s="35">
        <v>2.8</v>
      </c>
      <c r="E17" s="35"/>
      <c r="F17" s="35"/>
      <c r="G17" s="35"/>
      <c r="H17" s="35"/>
      <c r="I17" s="35">
        <v>859</v>
      </c>
      <c r="J17" s="39">
        <v>904</v>
      </c>
      <c r="K17" s="39">
        <v>910</v>
      </c>
      <c r="L17" s="39">
        <v>728</v>
      </c>
      <c r="M17" s="34">
        <v>825</v>
      </c>
      <c r="N17" s="34">
        <v>909</v>
      </c>
      <c r="O17" s="34">
        <v>837</v>
      </c>
      <c r="P17" s="34">
        <v>811</v>
      </c>
    </row>
    <row r="18" spans="1:16">
      <c r="A18" s="34" t="s">
        <v>39</v>
      </c>
      <c r="B18" s="34" t="s">
        <v>28</v>
      </c>
      <c r="C18" s="30"/>
      <c r="D18" s="35">
        <v>2.8</v>
      </c>
      <c r="E18" s="35"/>
      <c r="F18" s="35"/>
      <c r="G18" s="35"/>
      <c r="H18" s="35"/>
      <c r="I18" s="35"/>
      <c r="J18" s="39">
        <v>19703</v>
      </c>
      <c r="K18" s="39">
        <v>-2271</v>
      </c>
      <c r="L18" s="39">
        <v>-357</v>
      </c>
      <c r="M18" s="34">
        <v>8281</v>
      </c>
      <c r="N18" s="34">
        <v>-3312</v>
      </c>
      <c r="O18" s="34">
        <v>3247</v>
      </c>
      <c r="P18" s="34">
        <v>3603</v>
      </c>
    </row>
    <row r="19" spans="1:16">
      <c r="A19" s="34" t="s">
        <v>40</v>
      </c>
      <c r="B19" s="34" t="s">
        <v>28</v>
      </c>
      <c r="C19" s="35" t="s">
        <v>41</v>
      </c>
      <c r="D19" s="35">
        <v>2.8</v>
      </c>
      <c r="E19" s="35"/>
      <c r="F19" s="35"/>
      <c r="G19" s="35"/>
      <c r="H19" s="35"/>
      <c r="I19" s="35">
        <v>308</v>
      </c>
      <c r="J19" s="39">
        <v>390</v>
      </c>
      <c r="K19" s="39">
        <v>452</v>
      </c>
      <c r="L19" s="39">
        <v>272</v>
      </c>
      <c r="M19" s="34">
        <v>416</v>
      </c>
      <c r="N19" s="34">
        <v>559</v>
      </c>
      <c r="O19" s="34">
        <v>532</v>
      </c>
      <c r="P19" s="34">
        <v>532</v>
      </c>
    </row>
    <row r="20" spans="1:16">
      <c r="A20" s="30"/>
      <c r="B20" s="30"/>
      <c r="C20" s="30"/>
      <c r="D20" s="35"/>
      <c r="E20" s="35"/>
      <c r="F20" s="35"/>
      <c r="G20" s="35"/>
      <c r="H20" s="35"/>
      <c r="I20" s="35"/>
      <c r="J20" s="30"/>
      <c r="K20" s="30"/>
      <c r="L20" s="39"/>
      <c r="M20" s="34"/>
      <c r="N20" s="30"/>
      <c r="O20" s="30"/>
      <c r="P20" s="30"/>
    </row>
    <row r="21" spans="1:16">
      <c r="A21" s="33" t="s">
        <v>42</v>
      </c>
      <c r="B21" s="30"/>
      <c r="C21" s="30"/>
      <c r="D21" s="39"/>
      <c r="E21" s="39"/>
      <c r="F21" s="39"/>
      <c r="G21" s="39"/>
      <c r="H21" s="39"/>
      <c r="I21" s="39"/>
      <c r="J21" s="30"/>
      <c r="K21" s="30"/>
      <c r="L21" s="39"/>
      <c r="M21" s="34"/>
      <c r="N21" s="30"/>
      <c r="O21" s="30"/>
      <c r="P21" s="30"/>
    </row>
    <row r="22" spans="1:16">
      <c r="A22" s="30"/>
      <c r="B22" s="30"/>
      <c r="C22" s="30"/>
      <c r="D22" s="39"/>
      <c r="E22" s="39"/>
      <c r="F22" s="39"/>
      <c r="G22" s="39"/>
      <c r="H22" s="39"/>
      <c r="I22" s="39"/>
      <c r="J22" s="30"/>
      <c r="K22" s="30"/>
      <c r="L22" s="39"/>
      <c r="M22" s="34"/>
      <c r="N22" s="30"/>
      <c r="O22" s="30"/>
      <c r="P22" s="30"/>
    </row>
    <row r="23" spans="1:16">
      <c r="A23" s="50" t="s">
        <v>43</v>
      </c>
      <c r="B23" s="30"/>
      <c r="C23" s="30"/>
      <c r="D23" s="39"/>
      <c r="E23" s="39"/>
      <c r="F23" s="39"/>
      <c r="G23" s="39"/>
      <c r="H23" s="39"/>
      <c r="I23" s="39"/>
      <c r="J23" s="30"/>
      <c r="K23" s="30"/>
      <c r="L23" s="39"/>
      <c r="M23" s="34"/>
      <c r="N23" s="30"/>
      <c r="O23" s="30"/>
      <c r="P23" s="30"/>
    </row>
    <row r="24" spans="1:16">
      <c r="A24" s="50" t="s">
        <v>44</v>
      </c>
      <c r="B24" s="30"/>
      <c r="C24" s="32"/>
      <c r="D24" s="39"/>
      <c r="E24" s="39"/>
      <c r="F24" s="39"/>
      <c r="G24" s="39"/>
      <c r="H24" s="39"/>
      <c r="I24" s="39"/>
      <c r="J24" s="32"/>
      <c r="K24" s="32"/>
      <c r="L24" s="39"/>
      <c r="M24" s="32"/>
      <c r="N24" s="30"/>
      <c r="O24" s="30"/>
      <c r="P24" s="30"/>
    </row>
    <row r="25" spans="1:16">
      <c r="A25" s="30" t="s">
        <v>27</v>
      </c>
      <c r="B25" s="30" t="s">
        <v>28</v>
      </c>
      <c r="C25" s="32"/>
      <c r="D25" s="35" t="s">
        <v>45</v>
      </c>
      <c r="E25" s="35">
        <v>2906</v>
      </c>
      <c r="F25" s="35">
        <v>2820</v>
      </c>
      <c r="G25" s="35">
        <v>2887</v>
      </c>
      <c r="H25" s="35">
        <v>2959</v>
      </c>
      <c r="I25" s="35">
        <v>3103</v>
      </c>
      <c r="J25" s="39">
        <v>2575</v>
      </c>
      <c r="K25" s="39">
        <v>2619</v>
      </c>
      <c r="L25" s="39">
        <v>2808</v>
      </c>
      <c r="M25" s="32">
        <v>2916</v>
      </c>
      <c r="N25" s="32">
        <v>3008</v>
      </c>
      <c r="O25" s="32">
        <v>3028</v>
      </c>
      <c r="P25" s="32">
        <v>3178</v>
      </c>
    </row>
    <row r="26" spans="1:16">
      <c r="A26" s="31" t="s">
        <v>31</v>
      </c>
      <c r="B26" s="30" t="s">
        <v>36</v>
      </c>
      <c r="C26" s="32">
        <v>2</v>
      </c>
      <c r="D26" s="35" t="s">
        <v>45</v>
      </c>
      <c r="E26" s="35"/>
      <c r="F26" s="35"/>
      <c r="G26" s="35"/>
      <c r="H26" s="35"/>
      <c r="I26" s="35"/>
      <c r="J26" s="39">
        <v>38.200000000000003</v>
      </c>
      <c r="K26" s="39">
        <v>39.1</v>
      </c>
      <c r="L26" s="39">
        <v>53.5</v>
      </c>
      <c r="M26" s="32">
        <v>58.1</v>
      </c>
      <c r="N26" s="32">
        <v>56.800000000000004</v>
      </c>
      <c r="O26" s="32">
        <v>59.5</v>
      </c>
      <c r="P26" s="32">
        <v>68.3</v>
      </c>
    </row>
    <row r="27" spans="1:16">
      <c r="A27" s="30" t="s">
        <v>34</v>
      </c>
      <c r="B27" s="30" t="s">
        <v>28</v>
      </c>
      <c r="C27" s="32"/>
      <c r="D27" s="35" t="s">
        <v>45</v>
      </c>
      <c r="E27" s="35">
        <v>317</v>
      </c>
      <c r="F27" s="35">
        <v>385</v>
      </c>
      <c r="G27" s="35">
        <v>334</v>
      </c>
      <c r="H27" s="35">
        <v>324</v>
      </c>
      <c r="I27" s="35">
        <v>178</v>
      </c>
      <c r="J27" s="39">
        <v>210</v>
      </c>
      <c r="K27" s="39">
        <v>199</v>
      </c>
      <c r="L27" s="39">
        <v>198</v>
      </c>
      <c r="M27" s="32">
        <v>249</v>
      </c>
      <c r="N27" s="32">
        <v>236</v>
      </c>
      <c r="O27" s="32">
        <v>383</v>
      </c>
      <c r="P27" s="32">
        <v>218</v>
      </c>
    </row>
    <row r="28" spans="1:16">
      <c r="A28" s="30"/>
      <c r="B28" s="30"/>
      <c r="C28" s="30"/>
      <c r="D28" s="39"/>
      <c r="E28" s="39"/>
      <c r="F28" s="39"/>
      <c r="G28" s="39"/>
      <c r="H28" s="39"/>
      <c r="I28" s="39"/>
      <c r="J28" s="30"/>
      <c r="K28" s="30"/>
      <c r="L28" s="30"/>
      <c r="M28" s="30"/>
      <c r="N28" s="30"/>
      <c r="O28" s="30"/>
      <c r="P28" s="30"/>
    </row>
    <row r="29" spans="1:16">
      <c r="A29" s="51" t="s">
        <v>46</v>
      </c>
      <c r="B29" s="36"/>
      <c r="C29" s="39"/>
      <c r="D29" s="39"/>
      <c r="E29" s="39"/>
      <c r="F29" s="39"/>
      <c r="G29" s="39"/>
      <c r="H29" s="39"/>
      <c r="I29" s="35"/>
      <c r="J29" s="39"/>
      <c r="K29" s="39"/>
      <c r="L29" s="39"/>
      <c r="M29" s="39"/>
      <c r="N29" s="39"/>
      <c r="O29" s="39"/>
      <c r="P29" s="39"/>
    </row>
    <row r="30" spans="1:16">
      <c r="A30" s="36" t="s">
        <v>27</v>
      </c>
      <c r="B30" s="36" t="s">
        <v>28</v>
      </c>
      <c r="C30" s="39"/>
      <c r="D30" s="35" t="s">
        <v>45</v>
      </c>
      <c r="E30" s="35"/>
      <c r="F30" s="35"/>
      <c r="G30" s="35"/>
      <c r="H30" s="35"/>
      <c r="I30" s="35">
        <v>0</v>
      </c>
      <c r="J30" s="39">
        <v>780</v>
      </c>
      <c r="K30" s="39">
        <v>788</v>
      </c>
      <c r="L30" s="39">
        <v>877</v>
      </c>
      <c r="M30" s="39">
        <v>1034</v>
      </c>
      <c r="N30" s="39">
        <v>1145</v>
      </c>
      <c r="O30" s="39">
        <v>1079</v>
      </c>
      <c r="P30" s="39">
        <v>992</v>
      </c>
    </row>
    <row r="31" spans="1:16">
      <c r="A31" s="48" t="s">
        <v>31</v>
      </c>
      <c r="B31" s="36" t="s">
        <v>36</v>
      </c>
      <c r="C31" s="39">
        <v>2</v>
      </c>
      <c r="D31" s="35" t="s">
        <v>45</v>
      </c>
      <c r="E31" s="35"/>
      <c r="F31" s="35"/>
      <c r="G31" s="35"/>
      <c r="H31" s="35"/>
      <c r="I31" s="35">
        <v>0</v>
      </c>
      <c r="J31" s="39">
        <v>10.8</v>
      </c>
      <c r="K31" s="39">
        <v>8.1</v>
      </c>
      <c r="L31" s="42">
        <v>10</v>
      </c>
      <c r="M31" s="39">
        <v>10.1</v>
      </c>
      <c r="N31" s="39">
        <v>12.6</v>
      </c>
      <c r="O31" s="39">
        <v>15.1</v>
      </c>
      <c r="P31" s="39">
        <v>19.2</v>
      </c>
    </row>
    <row r="32" spans="1:16">
      <c r="A32" s="36" t="s">
        <v>34</v>
      </c>
      <c r="B32" s="36" t="s">
        <v>28</v>
      </c>
      <c r="C32" s="39"/>
      <c r="D32" s="35" t="s">
        <v>45</v>
      </c>
      <c r="E32" s="35"/>
      <c r="F32" s="35"/>
      <c r="G32" s="35"/>
      <c r="H32" s="35"/>
      <c r="I32" s="35">
        <v>0</v>
      </c>
      <c r="J32" s="39">
        <v>51</v>
      </c>
      <c r="K32" s="39">
        <v>49</v>
      </c>
      <c r="L32" s="39">
        <v>53</v>
      </c>
      <c r="M32" s="39">
        <v>36</v>
      </c>
      <c r="N32" s="39">
        <v>34</v>
      </c>
      <c r="O32" s="39">
        <v>44</v>
      </c>
      <c r="P32" s="39">
        <v>35</v>
      </c>
    </row>
    <row r="33" spans="1:21">
      <c r="A33" s="30"/>
      <c r="B33" s="30"/>
      <c r="C33" s="32"/>
      <c r="D33" s="39"/>
      <c r="E33" s="39"/>
      <c r="F33" s="39"/>
      <c r="G33" s="39"/>
      <c r="H33" s="39"/>
      <c r="I33" s="39"/>
      <c r="J33" s="39"/>
      <c r="K33" s="39"/>
      <c r="L33" s="39"/>
      <c r="M33" s="32"/>
      <c r="N33" s="32"/>
      <c r="O33" s="32"/>
      <c r="P33" s="32"/>
      <c r="Q33" s="30"/>
      <c r="R33" s="30"/>
      <c r="S33" s="30"/>
      <c r="T33" s="30"/>
      <c r="U33" s="30"/>
    </row>
    <row r="34" spans="1:21">
      <c r="A34" s="51" t="s">
        <v>47</v>
      </c>
      <c r="B34" s="33"/>
      <c r="C34" s="39"/>
      <c r="D34" s="39"/>
      <c r="E34" s="39"/>
      <c r="F34" s="39"/>
      <c r="G34" s="39"/>
      <c r="H34" s="39"/>
      <c r="I34" s="39"/>
      <c r="J34" s="39"/>
      <c r="K34" s="39"/>
      <c r="L34" s="39"/>
      <c r="M34" s="30"/>
      <c r="N34" s="30"/>
      <c r="O34" s="30"/>
      <c r="P34" s="30"/>
      <c r="Q34" s="30"/>
      <c r="R34" s="30"/>
      <c r="S34" s="30"/>
      <c r="T34" s="30"/>
      <c r="U34" s="30"/>
    </row>
    <row r="35" spans="1:21">
      <c r="A35" s="34" t="s">
        <v>27</v>
      </c>
      <c r="B35" s="36" t="s">
        <v>28</v>
      </c>
      <c r="C35" s="39">
        <v>5</v>
      </c>
      <c r="D35" s="35" t="s">
        <v>45</v>
      </c>
      <c r="E35" s="35">
        <v>558</v>
      </c>
      <c r="F35" s="35">
        <v>609</v>
      </c>
      <c r="G35" s="35">
        <v>659</v>
      </c>
      <c r="H35" s="35">
        <v>616</v>
      </c>
      <c r="I35" s="35">
        <v>547</v>
      </c>
      <c r="J35" s="39">
        <v>549</v>
      </c>
      <c r="K35" s="39">
        <v>665</v>
      </c>
      <c r="L35" s="39">
        <v>696</v>
      </c>
      <c r="M35" s="35">
        <v>708</v>
      </c>
      <c r="N35" s="34">
        <v>692</v>
      </c>
      <c r="O35" s="35" t="s">
        <v>48</v>
      </c>
      <c r="P35" s="35" t="s">
        <v>48</v>
      </c>
      <c r="Q35" s="30"/>
      <c r="R35" s="30"/>
      <c r="S35" s="33"/>
      <c r="T35" s="33"/>
      <c r="U35" s="33"/>
    </row>
    <row r="36" spans="1:21">
      <c r="A36" s="34" t="s">
        <v>34</v>
      </c>
      <c r="B36" s="36" t="s">
        <v>28</v>
      </c>
      <c r="C36" s="39">
        <v>5</v>
      </c>
      <c r="D36" s="35" t="s">
        <v>45</v>
      </c>
      <c r="E36" s="35">
        <v>20</v>
      </c>
      <c r="F36" s="35">
        <v>15</v>
      </c>
      <c r="G36" s="35">
        <v>12</v>
      </c>
      <c r="H36" s="35">
        <v>5</v>
      </c>
      <c r="I36" s="35">
        <v>3</v>
      </c>
      <c r="J36" s="39">
        <v>11</v>
      </c>
      <c r="K36" s="39">
        <v>7</v>
      </c>
      <c r="L36" s="39">
        <v>-25</v>
      </c>
      <c r="M36" s="35">
        <v>9</v>
      </c>
      <c r="N36" s="34">
        <v>-1</v>
      </c>
      <c r="O36" s="35" t="s">
        <v>48</v>
      </c>
      <c r="P36" s="35" t="s">
        <v>48</v>
      </c>
      <c r="Q36" s="30"/>
      <c r="R36" s="30"/>
      <c r="S36" s="44"/>
      <c r="T36" s="44"/>
      <c r="U36" s="44"/>
    </row>
    <row r="37" spans="1:21">
      <c r="A37" s="30"/>
      <c r="B37" s="30"/>
      <c r="C37" s="30"/>
      <c r="D37" s="39"/>
      <c r="E37" s="39"/>
      <c r="F37" s="39"/>
      <c r="G37" s="39"/>
      <c r="H37" s="39"/>
      <c r="I37" s="39"/>
      <c r="J37" s="30"/>
      <c r="K37" s="30"/>
      <c r="L37" s="30"/>
      <c r="M37" s="30"/>
      <c r="N37" s="30"/>
      <c r="O37" s="30"/>
      <c r="P37" s="30"/>
      <c r="Q37" s="30"/>
      <c r="R37" s="30"/>
      <c r="S37" s="30"/>
      <c r="T37" s="30"/>
      <c r="U37" s="30"/>
    </row>
    <row r="38" spans="1:21">
      <c r="A38" s="51" t="s">
        <v>49</v>
      </c>
      <c r="B38" s="30"/>
      <c r="C38" s="39"/>
      <c r="D38" s="39"/>
      <c r="E38" s="39"/>
      <c r="F38" s="39"/>
      <c r="G38" s="39"/>
      <c r="H38" s="39"/>
      <c r="I38" s="39"/>
      <c r="J38" s="39"/>
      <c r="K38" s="39"/>
      <c r="L38" s="39"/>
      <c r="M38" s="30"/>
      <c r="N38" s="30"/>
      <c r="O38" s="30"/>
      <c r="P38" s="30"/>
      <c r="Q38" s="30"/>
      <c r="R38" s="30"/>
      <c r="S38" s="30"/>
      <c r="T38" s="30"/>
      <c r="U38" s="30"/>
    </row>
    <row r="39" spans="1:21">
      <c r="A39" s="34" t="s">
        <v>27</v>
      </c>
      <c r="B39" s="34" t="s">
        <v>28</v>
      </c>
      <c r="C39" s="39"/>
      <c r="D39" s="35" t="s">
        <v>45</v>
      </c>
      <c r="E39" s="35">
        <v>1196</v>
      </c>
      <c r="F39" s="35">
        <v>1601</v>
      </c>
      <c r="G39" s="35">
        <v>1663</v>
      </c>
      <c r="H39" s="35">
        <v>1697</v>
      </c>
      <c r="I39" s="35">
        <v>1689</v>
      </c>
      <c r="J39" s="39">
        <v>1706</v>
      </c>
      <c r="K39" s="39">
        <v>1769</v>
      </c>
      <c r="L39" s="39">
        <v>1359</v>
      </c>
      <c r="M39" s="46">
        <v>1337</v>
      </c>
      <c r="N39" s="34">
        <v>1736</v>
      </c>
      <c r="O39" s="34">
        <v>1651</v>
      </c>
      <c r="P39" s="34">
        <v>1875</v>
      </c>
      <c r="Q39" s="30"/>
      <c r="R39" s="30"/>
      <c r="S39" s="30"/>
      <c r="T39" s="30"/>
      <c r="U39" s="30"/>
    </row>
    <row r="40" spans="1:21">
      <c r="A40" s="48" t="s">
        <v>31</v>
      </c>
      <c r="B40" s="49" t="s">
        <v>36</v>
      </c>
      <c r="C40" s="39"/>
      <c r="D40" s="35" t="s">
        <v>45</v>
      </c>
      <c r="E40" s="35"/>
      <c r="F40" s="35"/>
      <c r="G40" s="35"/>
      <c r="H40" s="35"/>
      <c r="I40" s="35"/>
      <c r="J40" s="39">
        <v>18.2</v>
      </c>
      <c r="K40" s="39" t="s">
        <v>50</v>
      </c>
      <c r="L40" s="39" t="s">
        <v>50</v>
      </c>
      <c r="M40" s="46" t="s">
        <v>50</v>
      </c>
      <c r="N40" s="39" t="s">
        <v>50</v>
      </c>
      <c r="O40" s="39" t="s">
        <v>50</v>
      </c>
      <c r="P40" s="39" t="s">
        <v>50</v>
      </c>
      <c r="Q40" s="30"/>
      <c r="R40" s="30"/>
      <c r="S40" s="30"/>
      <c r="T40" s="30"/>
      <c r="U40" s="30"/>
    </row>
    <row r="41" spans="1:21">
      <c r="A41" s="37" t="s">
        <v>51</v>
      </c>
      <c r="B41" s="34" t="s">
        <v>28</v>
      </c>
      <c r="C41" s="39"/>
      <c r="D41" s="35" t="s">
        <v>45</v>
      </c>
      <c r="E41" s="35"/>
      <c r="F41" s="35"/>
      <c r="G41" s="35"/>
      <c r="H41" s="35"/>
      <c r="I41" s="35"/>
      <c r="J41" s="39">
        <v>495</v>
      </c>
      <c r="K41" s="39">
        <v>482</v>
      </c>
      <c r="L41" s="39">
        <v>462</v>
      </c>
      <c r="M41" s="46">
        <v>444</v>
      </c>
      <c r="N41" s="34">
        <v>420</v>
      </c>
      <c r="O41" s="34">
        <v>405</v>
      </c>
      <c r="P41" s="34">
        <v>390</v>
      </c>
      <c r="Q41" s="30"/>
      <c r="R41" s="30"/>
      <c r="S41" s="30"/>
      <c r="T41" s="30"/>
      <c r="U41" s="30"/>
    </row>
    <row r="42" spans="1:21">
      <c r="A42" s="34" t="s">
        <v>34</v>
      </c>
      <c r="B42" s="34" t="s">
        <v>28</v>
      </c>
      <c r="C42" s="39"/>
      <c r="D42" s="35" t="s">
        <v>45</v>
      </c>
      <c r="E42" s="35">
        <v>-193</v>
      </c>
      <c r="F42" s="35">
        <v>-110</v>
      </c>
      <c r="G42" s="35">
        <v>-100</v>
      </c>
      <c r="H42" s="35">
        <v>-91</v>
      </c>
      <c r="I42" s="35">
        <v>-120</v>
      </c>
      <c r="J42" s="39">
        <v>-151</v>
      </c>
      <c r="K42" s="39">
        <v>-108</v>
      </c>
      <c r="L42" s="39">
        <v>-113</v>
      </c>
      <c r="M42" s="46">
        <v>-95</v>
      </c>
      <c r="N42" s="34">
        <v>-25</v>
      </c>
      <c r="O42" s="34">
        <v>-111</v>
      </c>
      <c r="P42" s="34">
        <v>27</v>
      </c>
      <c r="Q42" s="30"/>
      <c r="R42" s="30"/>
      <c r="S42" s="30"/>
      <c r="T42" s="30"/>
      <c r="U42" s="30"/>
    </row>
    <row r="44" spans="1:21">
      <c r="A44" s="50" t="s">
        <v>52</v>
      </c>
      <c r="B44" s="30"/>
      <c r="C44" s="30"/>
      <c r="D44" s="39"/>
      <c r="E44" s="39"/>
      <c r="F44" s="39"/>
      <c r="G44" s="39"/>
      <c r="H44" s="39"/>
      <c r="I44" s="39"/>
      <c r="J44" s="30"/>
      <c r="K44" s="30"/>
      <c r="L44" s="30"/>
      <c r="M44" s="30"/>
      <c r="N44" s="30"/>
      <c r="O44" s="30"/>
      <c r="P44" s="30"/>
      <c r="Q44" s="30"/>
      <c r="R44" s="30"/>
      <c r="S44" s="30"/>
      <c r="T44" s="30"/>
      <c r="U44" s="30"/>
    </row>
    <row r="45" spans="1:21">
      <c r="A45" s="51" t="s">
        <v>53</v>
      </c>
      <c r="B45" s="30"/>
      <c r="C45" s="30"/>
      <c r="D45" s="39"/>
      <c r="E45" s="39"/>
      <c r="F45" s="39"/>
      <c r="G45" s="39"/>
      <c r="H45" s="39"/>
      <c r="I45" s="39"/>
      <c r="J45" s="30"/>
      <c r="K45" s="30"/>
      <c r="L45" s="39"/>
      <c r="M45" s="30"/>
      <c r="N45" s="35"/>
      <c r="O45" s="35"/>
      <c r="P45" s="35"/>
      <c r="Q45" s="30"/>
      <c r="R45" s="30"/>
      <c r="S45" s="30"/>
      <c r="T45" s="30"/>
      <c r="U45" s="30"/>
    </row>
    <row r="46" spans="1:21">
      <c r="A46" s="34" t="s">
        <v>27</v>
      </c>
      <c r="B46" s="34" t="s">
        <v>28</v>
      </c>
      <c r="C46" s="30"/>
      <c r="D46" s="35" t="s">
        <v>45</v>
      </c>
      <c r="E46" s="35">
        <v>1572</v>
      </c>
      <c r="F46" s="35">
        <v>1552</v>
      </c>
      <c r="G46" s="35">
        <v>1562</v>
      </c>
      <c r="H46" s="35">
        <v>1581</v>
      </c>
      <c r="I46" s="35">
        <v>1535</v>
      </c>
      <c r="J46" s="39">
        <v>1439</v>
      </c>
      <c r="K46" s="39">
        <v>1478</v>
      </c>
      <c r="L46" s="39">
        <v>1488</v>
      </c>
      <c r="M46" s="35">
        <v>1516</v>
      </c>
      <c r="N46" s="35">
        <v>1461</v>
      </c>
      <c r="O46" s="35">
        <v>1375</v>
      </c>
      <c r="P46" s="35">
        <v>1368</v>
      </c>
      <c r="Q46" s="30"/>
      <c r="R46" s="30"/>
      <c r="S46" s="30"/>
      <c r="T46" s="30"/>
      <c r="U46" s="30"/>
    </row>
    <row r="47" spans="1:21">
      <c r="A47" s="34" t="s">
        <v>34</v>
      </c>
      <c r="B47" s="34" t="s">
        <v>28</v>
      </c>
      <c r="C47" s="30"/>
      <c r="D47" s="35" t="s">
        <v>45</v>
      </c>
      <c r="E47" s="35">
        <v>117</v>
      </c>
      <c r="F47" s="35">
        <v>145</v>
      </c>
      <c r="G47" s="35">
        <v>141</v>
      </c>
      <c r="H47" s="35">
        <v>133</v>
      </c>
      <c r="I47" s="35">
        <v>152</v>
      </c>
      <c r="J47" s="39">
        <v>151</v>
      </c>
      <c r="K47" s="39">
        <v>164</v>
      </c>
      <c r="L47" s="39">
        <v>45</v>
      </c>
      <c r="M47" s="35">
        <v>39</v>
      </c>
      <c r="N47" s="35">
        <v>76</v>
      </c>
      <c r="O47" s="35">
        <v>93</v>
      </c>
      <c r="P47" s="35">
        <v>87</v>
      </c>
      <c r="Q47" s="30"/>
      <c r="R47" s="30"/>
      <c r="S47" s="30"/>
      <c r="T47" s="30"/>
      <c r="U47" s="30"/>
    </row>
    <row r="48" spans="1:21">
      <c r="A48" s="30"/>
      <c r="B48" s="30"/>
      <c r="C48" s="30"/>
      <c r="D48" s="39"/>
      <c r="E48" s="39"/>
      <c r="F48" s="39"/>
      <c r="G48" s="39"/>
      <c r="H48" s="39"/>
      <c r="I48" s="39"/>
      <c r="J48" s="30"/>
      <c r="K48" s="30"/>
      <c r="L48" s="30"/>
      <c r="M48" s="30"/>
      <c r="N48" s="30"/>
      <c r="O48" s="30"/>
      <c r="P48" s="30"/>
      <c r="Q48" s="30"/>
      <c r="R48" s="30"/>
      <c r="S48" s="30"/>
      <c r="T48" s="30"/>
      <c r="U48" s="30"/>
    </row>
    <row r="49" spans="1:27">
      <c r="A49" s="50" t="s">
        <v>54</v>
      </c>
      <c r="B49" s="30"/>
      <c r="C49" s="30"/>
      <c r="D49" s="39"/>
      <c r="E49" s="39"/>
      <c r="F49" s="39"/>
      <c r="G49" s="39"/>
      <c r="H49" s="39"/>
      <c r="I49" s="39"/>
      <c r="J49" s="30"/>
      <c r="K49" s="30"/>
      <c r="L49" s="39"/>
      <c r="M49" s="30"/>
      <c r="N49" s="30"/>
      <c r="O49" s="30"/>
      <c r="P49" s="30"/>
      <c r="Q49" s="30"/>
      <c r="R49" s="30"/>
      <c r="S49" s="30"/>
      <c r="T49" s="30"/>
      <c r="U49" s="30"/>
      <c r="V49" s="30"/>
      <c r="W49" s="30"/>
      <c r="X49" s="30"/>
      <c r="Y49" s="30"/>
      <c r="Z49" s="30"/>
      <c r="AA49" s="30"/>
    </row>
    <row r="50" spans="1:27">
      <c r="A50" s="51" t="s">
        <v>55</v>
      </c>
      <c r="B50" s="30"/>
      <c r="C50" s="30"/>
      <c r="D50" s="30"/>
      <c r="E50" s="30"/>
      <c r="F50" s="30"/>
      <c r="G50" s="30"/>
      <c r="H50" s="30"/>
      <c r="I50" s="30"/>
      <c r="J50" s="30"/>
      <c r="K50" s="30"/>
      <c r="L50" s="39"/>
      <c r="M50" s="30"/>
      <c r="N50" s="30"/>
      <c r="O50" s="30"/>
      <c r="P50" s="30"/>
      <c r="Q50" s="30"/>
      <c r="R50" s="30"/>
      <c r="S50" s="30"/>
      <c r="T50" s="30"/>
      <c r="U50" s="30"/>
      <c r="V50" s="30"/>
      <c r="W50" s="30"/>
      <c r="X50" s="30"/>
      <c r="Y50" s="30"/>
      <c r="Z50" s="45"/>
      <c r="AA50" s="45"/>
    </row>
    <row r="51" spans="1:27">
      <c r="A51" s="34" t="s">
        <v>27</v>
      </c>
      <c r="B51" s="34" t="s">
        <v>28</v>
      </c>
      <c r="C51" s="30"/>
      <c r="D51" s="35" t="s">
        <v>45</v>
      </c>
      <c r="E51" s="35">
        <v>2155</v>
      </c>
      <c r="F51" s="35">
        <v>2143</v>
      </c>
      <c r="G51" s="35">
        <v>2261</v>
      </c>
      <c r="H51" s="35">
        <v>2377</v>
      </c>
      <c r="I51" s="35">
        <v>2362</v>
      </c>
      <c r="J51" s="39">
        <v>2451</v>
      </c>
      <c r="K51" s="39">
        <v>2389</v>
      </c>
      <c r="L51" s="39">
        <v>2160</v>
      </c>
      <c r="M51" s="54">
        <v>2191</v>
      </c>
      <c r="N51" s="55">
        <v>1937</v>
      </c>
      <c r="O51" s="55">
        <v>1587</v>
      </c>
      <c r="P51" s="55">
        <v>1529</v>
      </c>
      <c r="Q51" s="30"/>
      <c r="R51" s="30"/>
      <c r="S51" s="30"/>
      <c r="T51" s="30"/>
      <c r="U51" s="30"/>
      <c r="V51" s="30"/>
      <c r="W51" s="30"/>
      <c r="X51" s="30"/>
      <c r="Y51" s="30"/>
      <c r="Z51" s="45"/>
      <c r="AA51" s="45"/>
    </row>
    <row r="52" spans="1:27">
      <c r="A52" s="34" t="s">
        <v>34</v>
      </c>
      <c r="B52" s="34" t="s">
        <v>28</v>
      </c>
      <c r="C52" s="30"/>
      <c r="D52" s="35" t="s">
        <v>45</v>
      </c>
      <c r="E52" s="35">
        <v>542</v>
      </c>
      <c r="F52" s="35">
        <v>459</v>
      </c>
      <c r="G52" s="35">
        <v>382</v>
      </c>
      <c r="H52" s="35">
        <v>537</v>
      </c>
      <c r="I52" s="35">
        <v>627</v>
      </c>
      <c r="J52" s="39">
        <v>591</v>
      </c>
      <c r="K52" s="39">
        <v>571</v>
      </c>
      <c r="L52" s="39">
        <v>441</v>
      </c>
      <c r="M52" s="43">
        <v>229</v>
      </c>
      <c r="N52" s="40">
        <v>318</v>
      </c>
      <c r="O52" s="40">
        <v>245</v>
      </c>
      <c r="P52" s="40">
        <v>312</v>
      </c>
      <c r="Q52" s="41"/>
      <c r="R52" s="41"/>
      <c r="S52" s="30"/>
      <c r="T52" s="30"/>
      <c r="U52" s="30"/>
      <c r="V52" s="30"/>
      <c r="W52" s="30"/>
      <c r="X52" s="30"/>
      <c r="Y52" s="30"/>
      <c r="Z52" s="45"/>
      <c r="AA52" s="47"/>
    </row>
    <row r="53" spans="1:27">
      <c r="A53" s="30"/>
      <c r="B53" s="30"/>
      <c r="C53" s="30"/>
      <c r="D53" s="35"/>
      <c r="E53" s="35"/>
      <c r="F53" s="35"/>
      <c r="G53" s="35"/>
      <c r="H53" s="35"/>
      <c r="I53" s="35"/>
      <c r="J53" s="30"/>
      <c r="K53" s="30"/>
      <c r="L53" s="30"/>
      <c r="M53" s="30"/>
      <c r="N53" s="30"/>
      <c r="O53" s="30"/>
      <c r="P53" s="30"/>
      <c r="Q53" s="30"/>
      <c r="R53" s="30"/>
      <c r="S53" s="30"/>
      <c r="T53" s="30"/>
      <c r="U53" s="30"/>
      <c r="V53" s="30"/>
      <c r="W53" s="30"/>
      <c r="X53" s="30"/>
      <c r="Y53" s="30"/>
      <c r="Z53" s="30"/>
      <c r="AA53" s="30"/>
    </row>
    <row r="54" spans="1:27">
      <c r="A54" s="50" t="s">
        <v>56</v>
      </c>
      <c r="B54" s="30"/>
      <c r="C54" s="39"/>
      <c r="D54" s="35"/>
      <c r="E54" s="35"/>
      <c r="F54" s="35"/>
      <c r="G54" s="35"/>
      <c r="H54" s="35"/>
      <c r="I54" s="35"/>
      <c r="J54" s="39"/>
      <c r="K54" s="39"/>
      <c r="L54" s="39"/>
      <c r="M54" s="46"/>
      <c r="N54" s="30"/>
      <c r="O54" s="30"/>
      <c r="P54" s="30"/>
      <c r="Q54" s="30"/>
      <c r="R54" s="30"/>
      <c r="S54" s="30"/>
      <c r="T54" s="30"/>
      <c r="U54" s="30"/>
      <c r="V54" s="30"/>
      <c r="W54" s="30"/>
      <c r="X54" s="30"/>
      <c r="Y54" s="30"/>
      <c r="Z54" s="30"/>
      <c r="AA54" s="30"/>
    </row>
    <row r="55" spans="1:27">
      <c r="A55" s="51" t="s">
        <v>57</v>
      </c>
      <c r="B55" s="30"/>
      <c r="C55" s="30"/>
      <c r="D55" s="35"/>
      <c r="E55" s="35"/>
      <c r="F55" s="35"/>
      <c r="G55" s="35"/>
      <c r="H55" s="35"/>
      <c r="I55" s="35"/>
      <c r="J55" s="30"/>
      <c r="K55" s="30"/>
      <c r="L55" s="39"/>
      <c r="M55" s="30"/>
      <c r="N55" s="30"/>
      <c r="O55" s="30"/>
      <c r="P55" s="30"/>
      <c r="Q55" s="30"/>
      <c r="R55" s="30"/>
      <c r="S55" s="30"/>
      <c r="T55" s="30"/>
      <c r="U55" s="30"/>
      <c r="V55" s="30"/>
      <c r="W55" s="30"/>
      <c r="X55" s="30"/>
      <c r="Y55" s="30"/>
      <c r="Z55" s="30"/>
      <c r="AA55" s="30"/>
    </row>
    <row r="56" spans="1:27">
      <c r="A56" s="34" t="s">
        <v>27</v>
      </c>
      <c r="B56" s="34" t="s">
        <v>28</v>
      </c>
      <c r="C56" s="30"/>
      <c r="D56" s="35" t="s">
        <v>45</v>
      </c>
      <c r="E56" s="35">
        <v>923</v>
      </c>
      <c r="F56" s="35">
        <v>849</v>
      </c>
      <c r="G56" s="35">
        <v>835</v>
      </c>
      <c r="H56" s="35">
        <v>812</v>
      </c>
      <c r="I56" s="35">
        <v>778</v>
      </c>
      <c r="J56" s="39">
        <v>719</v>
      </c>
      <c r="K56" s="39">
        <v>702</v>
      </c>
      <c r="L56" s="39">
        <v>640</v>
      </c>
      <c r="M56" s="35">
        <v>604</v>
      </c>
      <c r="N56" s="35">
        <v>585</v>
      </c>
      <c r="O56" s="35">
        <v>579</v>
      </c>
      <c r="P56" s="35">
        <v>559</v>
      </c>
      <c r="Q56" s="30"/>
      <c r="R56" s="30"/>
      <c r="S56" s="30"/>
      <c r="T56" s="30"/>
      <c r="U56" s="30"/>
      <c r="V56" s="30"/>
      <c r="W56" s="30"/>
      <c r="X56" s="30"/>
      <c r="Y56" s="30"/>
      <c r="Z56" s="30"/>
      <c r="AA56" s="30"/>
    </row>
    <row r="57" spans="1:27">
      <c r="A57" s="37" t="s">
        <v>29</v>
      </c>
      <c r="B57" s="34" t="s">
        <v>36</v>
      </c>
      <c r="C57" s="35">
        <v>2</v>
      </c>
      <c r="D57" s="35" t="s">
        <v>45</v>
      </c>
      <c r="E57" s="35"/>
      <c r="F57" s="35"/>
      <c r="G57" s="35"/>
      <c r="H57" s="35"/>
      <c r="I57" s="35"/>
      <c r="J57" s="39">
        <v>9</v>
      </c>
      <c r="K57" s="39">
        <v>9.3000000000000007</v>
      </c>
      <c r="L57" s="39">
        <v>7.2</v>
      </c>
      <c r="M57" s="35">
        <v>5.4</v>
      </c>
      <c r="N57" s="35">
        <v>5.6</v>
      </c>
      <c r="O57" s="35">
        <v>4.7</v>
      </c>
      <c r="P57" s="35">
        <v>3.2</v>
      </c>
      <c r="Q57" s="30"/>
      <c r="R57" s="30"/>
      <c r="S57" s="30"/>
      <c r="T57" s="30"/>
      <c r="U57" s="30"/>
      <c r="V57" s="30"/>
      <c r="W57" s="30"/>
      <c r="X57" s="30"/>
      <c r="Y57" s="30"/>
      <c r="Z57" s="30"/>
      <c r="AA57" s="30"/>
    </row>
    <row r="58" spans="1:27">
      <c r="A58" s="34" t="s">
        <v>34</v>
      </c>
      <c r="B58" s="34" t="s">
        <v>28</v>
      </c>
      <c r="C58" s="30"/>
      <c r="D58" s="35" t="s">
        <v>45</v>
      </c>
      <c r="E58" s="35">
        <v>36</v>
      </c>
      <c r="F58" s="35">
        <v>29</v>
      </c>
      <c r="G58" s="35">
        <v>30</v>
      </c>
      <c r="H58" s="35">
        <v>28</v>
      </c>
      <c r="I58" s="35">
        <v>6</v>
      </c>
      <c r="J58" s="39">
        <v>33</v>
      </c>
      <c r="K58" s="39">
        <v>28</v>
      </c>
      <c r="L58" s="39">
        <v>27</v>
      </c>
      <c r="M58" s="35">
        <v>27</v>
      </c>
      <c r="N58" s="35">
        <v>32</v>
      </c>
      <c r="O58" s="35">
        <v>28</v>
      </c>
      <c r="P58" s="35">
        <v>29</v>
      </c>
      <c r="Q58" s="30"/>
      <c r="R58" s="30"/>
      <c r="S58" s="30"/>
      <c r="T58" s="30"/>
      <c r="U58" s="30"/>
      <c r="V58" s="30"/>
      <c r="W58" s="30"/>
      <c r="X58" s="30"/>
      <c r="Y58" s="30"/>
      <c r="Z58" s="30"/>
      <c r="AA58" s="30"/>
    </row>
    <row r="59" spans="1:27">
      <c r="A59" s="30"/>
      <c r="B59" s="30"/>
      <c r="C59" s="30"/>
      <c r="D59" s="35"/>
      <c r="E59" s="35"/>
      <c r="F59" s="35"/>
      <c r="G59" s="35"/>
      <c r="H59" s="35"/>
      <c r="I59" s="35"/>
      <c r="J59" s="30"/>
      <c r="K59" s="30"/>
      <c r="L59" s="30"/>
      <c r="M59" s="30"/>
      <c r="N59" s="30"/>
      <c r="O59" s="30"/>
      <c r="P59" s="30"/>
      <c r="Q59" s="30"/>
      <c r="R59" s="30"/>
      <c r="S59" s="30"/>
      <c r="T59" s="30"/>
      <c r="U59" s="30"/>
      <c r="V59" s="30"/>
      <c r="W59" s="30"/>
      <c r="X59" s="30"/>
      <c r="Y59" s="30"/>
      <c r="Z59" s="30"/>
      <c r="AA59" s="30"/>
    </row>
    <row r="60" spans="1:27">
      <c r="A60" s="50" t="s">
        <v>58</v>
      </c>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row>
    <row r="61" spans="1:27">
      <c r="A61" s="51" t="s">
        <v>59</v>
      </c>
      <c r="B61" s="30"/>
      <c r="C61" s="39"/>
      <c r="D61" s="35"/>
      <c r="E61" s="35"/>
      <c r="F61" s="35"/>
      <c r="G61" s="35"/>
      <c r="H61" s="35"/>
      <c r="I61" s="35"/>
      <c r="J61" s="39"/>
      <c r="K61" s="39"/>
      <c r="L61" s="39"/>
      <c r="M61" s="30"/>
      <c r="N61" s="30"/>
      <c r="O61" s="30"/>
      <c r="P61" s="30"/>
      <c r="Q61" s="35"/>
      <c r="R61" s="30"/>
      <c r="S61" s="30"/>
      <c r="T61" s="30"/>
      <c r="U61" s="30"/>
      <c r="V61" s="30"/>
      <c r="W61" s="30"/>
      <c r="X61" s="30"/>
      <c r="Y61" s="30"/>
      <c r="Z61" s="30"/>
      <c r="AA61" s="30"/>
    </row>
    <row r="62" spans="1:27">
      <c r="A62" s="34" t="s">
        <v>27</v>
      </c>
      <c r="B62" s="34" t="s">
        <v>28</v>
      </c>
      <c r="C62" s="39"/>
      <c r="D62" s="35" t="s">
        <v>45</v>
      </c>
      <c r="E62" s="35">
        <v>919</v>
      </c>
      <c r="F62" s="35">
        <v>941</v>
      </c>
      <c r="G62" s="35">
        <v>886</v>
      </c>
      <c r="H62" s="35">
        <v>897</v>
      </c>
      <c r="I62" s="35">
        <v>970</v>
      </c>
      <c r="J62" s="39">
        <v>945</v>
      </c>
      <c r="K62" s="39">
        <v>968</v>
      </c>
      <c r="L62" s="39">
        <v>1030</v>
      </c>
      <c r="M62" s="39">
        <v>1176</v>
      </c>
      <c r="N62" s="39">
        <v>1018</v>
      </c>
      <c r="O62" s="39">
        <v>882</v>
      </c>
      <c r="P62" s="39">
        <v>858</v>
      </c>
      <c r="Q62" s="30"/>
      <c r="R62" s="30"/>
      <c r="S62" s="30"/>
      <c r="T62" s="30"/>
      <c r="U62" s="30"/>
      <c r="V62" s="30"/>
      <c r="W62" s="30"/>
      <c r="X62" s="30"/>
      <c r="Y62" s="30"/>
      <c r="Z62" s="30"/>
      <c r="AA62" s="30"/>
    </row>
    <row r="63" spans="1:27">
      <c r="A63" s="34" t="s">
        <v>34</v>
      </c>
      <c r="B63" s="34" t="s">
        <v>28</v>
      </c>
      <c r="C63" s="39"/>
      <c r="D63" s="35" t="s">
        <v>45</v>
      </c>
      <c r="E63" s="35">
        <v>-135</v>
      </c>
      <c r="F63" s="35">
        <v>-73</v>
      </c>
      <c r="G63" s="35">
        <v>4</v>
      </c>
      <c r="H63" s="35">
        <v>-25</v>
      </c>
      <c r="I63" s="35">
        <v>44</v>
      </c>
      <c r="J63" s="39">
        <v>12</v>
      </c>
      <c r="K63" s="39">
        <v>20</v>
      </c>
      <c r="L63" s="39">
        <v>95</v>
      </c>
      <c r="M63" s="39">
        <v>318</v>
      </c>
      <c r="N63" s="39">
        <v>196</v>
      </c>
      <c r="O63" s="39">
        <v>136</v>
      </c>
      <c r="P63" s="39">
        <v>92</v>
      </c>
      <c r="Q63" s="30"/>
      <c r="R63" s="30"/>
      <c r="S63" s="30"/>
      <c r="T63" s="30"/>
      <c r="U63" s="30"/>
      <c r="V63" s="30"/>
      <c r="W63" s="30"/>
      <c r="X63" s="30"/>
      <c r="Y63" s="30"/>
      <c r="Z63" s="30"/>
      <c r="AA63" s="30"/>
    </row>
    <row r="64" spans="1:27">
      <c r="A64" s="30"/>
      <c r="B64" s="30"/>
      <c r="C64" s="30"/>
      <c r="D64" s="35"/>
      <c r="E64" s="35"/>
      <c r="F64" s="35"/>
      <c r="G64" s="35"/>
      <c r="H64" s="35"/>
      <c r="I64" s="35"/>
      <c r="J64" s="30"/>
      <c r="K64" s="30"/>
      <c r="L64" s="30"/>
      <c r="M64" s="30"/>
      <c r="N64" s="30"/>
      <c r="O64" s="30"/>
      <c r="P64" s="30"/>
      <c r="Q64" s="30"/>
      <c r="R64" s="30"/>
      <c r="S64" s="30"/>
      <c r="T64" s="30"/>
      <c r="U64" s="30"/>
      <c r="V64" s="30"/>
      <c r="W64" s="30"/>
      <c r="X64" s="30"/>
      <c r="Y64" s="30"/>
      <c r="Z64" s="30"/>
      <c r="AA64" s="30"/>
    </row>
    <row r="65" spans="1:16">
      <c r="A65" s="30"/>
      <c r="B65" s="30"/>
      <c r="C65" s="30"/>
      <c r="D65" s="35"/>
      <c r="E65" s="35"/>
      <c r="F65" s="35"/>
      <c r="G65" s="35"/>
      <c r="H65" s="35"/>
      <c r="I65" s="35"/>
      <c r="J65" s="30"/>
      <c r="K65" s="30"/>
      <c r="L65" s="30"/>
      <c r="M65" s="30"/>
      <c r="N65" s="30"/>
      <c r="O65" s="30"/>
      <c r="P65" s="30"/>
    </row>
    <row r="66" spans="1:16">
      <c r="A66" s="33"/>
      <c r="B66" s="30"/>
      <c r="C66" s="30"/>
      <c r="D66" s="30"/>
      <c r="E66" s="30"/>
      <c r="F66" s="30"/>
      <c r="G66" s="30"/>
      <c r="H66" s="30"/>
      <c r="I66" s="30"/>
      <c r="J66" s="30"/>
      <c r="K66" s="30"/>
      <c r="L66" s="30"/>
      <c r="M66" s="30"/>
      <c r="N66" s="30"/>
      <c r="O66" s="30"/>
      <c r="P66" s="30"/>
    </row>
    <row r="67" spans="1:16">
      <c r="A67" s="58" t="s">
        <v>60</v>
      </c>
      <c r="B67" s="58"/>
      <c r="C67" s="58"/>
      <c r="D67" s="58"/>
      <c r="E67" s="58"/>
      <c r="F67" s="58"/>
      <c r="G67" s="58"/>
      <c r="H67" s="58"/>
      <c r="I67" s="58"/>
      <c r="J67" s="58"/>
      <c r="K67" s="58"/>
      <c r="L67" s="58"/>
      <c r="M67" s="58"/>
      <c r="N67" s="58"/>
      <c r="O67" s="58"/>
      <c r="P67" s="58"/>
    </row>
    <row r="68" spans="1:16" ht="29.25" customHeight="1">
      <c r="A68" s="58" t="s">
        <v>61</v>
      </c>
      <c r="B68" s="58"/>
      <c r="C68" s="58"/>
      <c r="D68" s="58"/>
      <c r="E68" s="58"/>
      <c r="F68" s="58"/>
      <c r="G68" s="58"/>
      <c r="H68" s="58"/>
      <c r="I68" s="58"/>
      <c r="J68" s="58"/>
      <c r="K68" s="58"/>
      <c r="L68" s="58"/>
      <c r="M68" s="58"/>
      <c r="N68" s="58"/>
      <c r="O68" s="58"/>
      <c r="P68" s="58"/>
    </row>
    <row r="69" spans="1:16" ht="24" customHeight="1">
      <c r="A69" s="58" t="s">
        <v>62</v>
      </c>
      <c r="B69" s="58"/>
      <c r="C69" s="58"/>
      <c r="D69" s="58"/>
      <c r="E69" s="58"/>
      <c r="F69" s="58"/>
      <c r="G69" s="58"/>
      <c r="H69" s="58"/>
      <c r="I69" s="58"/>
      <c r="J69" s="58"/>
      <c r="K69" s="58"/>
      <c r="L69" s="58"/>
      <c r="M69" s="58"/>
      <c r="N69" s="58"/>
      <c r="O69" s="58"/>
      <c r="P69" s="58"/>
    </row>
    <row r="70" spans="1:16">
      <c r="A70" s="59" t="s">
        <v>63</v>
      </c>
      <c r="B70" s="59"/>
      <c r="C70" s="59"/>
      <c r="D70" s="59"/>
      <c r="E70" s="59"/>
      <c r="F70" s="59"/>
      <c r="G70" s="59"/>
      <c r="H70" s="59"/>
      <c r="I70" s="59"/>
      <c r="J70" s="59"/>
      <c r="K70" s="59"/>
      <c r="L70" s="59"/>
      <c r="M70" s="59"/>
      <c r="N70" s="59"/>
      <c r="O70" s="59"/>
      <c r="P70" s="59"/>
    </row>
    <row r="71" spans="1:16" ht="27" customHeight="1">
      <c r="A71" s="59" t="s">
        <v>64</v>
      </c>
      <c r="B71" s="59"/>
      <c r="C71" s="59"/>
      <c r="D71" s="59"/>
      <c r="E71" s="59"/>
      <c r="F71" s="59"/>
      <c r="G71" s="59"/>
      <c r="H71" s="59"/>
      <c r="I71" s="59"/>
      <c r="J71" s="59"/>
      <c r="K71" s="59"/>
      <c r="L71" s="59"/>
      <c r="M71" s="59"/>
      <c r="N71" s="59"/>
      <c r="O71" s="59"/>
      <c r="P71" s="59"/>
    </row>
    <row r="72" spans="1:16">
      <c r="A72" s="30"/>
      <c r="B72" s="30"/>
      <c r="C72" s="30"/>
      <c r="D72" s="36"/>
      <c r="E72" s="36"/>
      <c r="F72" s="36"/>
      <c r="G72" s="36"/>
      <c r="H72" s="36"/>
      <c r="I72" s="36"/>
      <c r="J72" s="30"/>
      <c r="K72" s="30"/>
      <c r="L72" s="30"/>
      <c r="M72" s="30"/>
      <c r="N72" s="30"/>
      <c r="O72" s="30"/>
      <c r="P72" s="30"/>
    </row>
    <row r="73" spans="1:16">
      <c r="A73" s="30"/>
      <c r="B73" s="30"/>
      <c r="C73" s="30"/>
      <c r="D73" s="36"/>
      <c r="E73" s="36"/>
      <c r="F73" s="36"/>
      <c r="G73" s="36"/>
      <c r="H73" s="36"/>
      <c r="I73" s="36"/>
      <c r="J73" s="30"/>
      <c r="K73" s="30"/>
      <c r="L73" s="30"/>
      <c r="M73" s="30"/>
      <c r="N73" s="30"/>
      <c r="O73" s="30"/>
      <c r="P73" s="30"/>
    </row>
    <row r="74" spans="1:16">
      <c r="A74" s="30"/>
      <c r="B74" s="30"/>
      <c r="C74" s="30"/>
      <c r="D74" s="36"/>
      <c r="E74" s="36"/>
      <c r="F74" s="36"/>
      <c r="G74" s="36"/>
      <c r="H74" s="36"/>
      <c r="I74" s="36"/>
      <c r="J74" s="30"/>
      <c r="K74" s="30"/>
      <c r="L74" s="30"/>
      <c r="M74" s="30"/>
      <c r="N74" s="30"/>
      <c r="O74" s="30"/>
      <c r="P74" s="30"/>
    </row>
    <row r="75" spans="1:16">
      <c r="A75" s="30"/>
      <c r="B75" s="30"/>
      <c r="C75" s="30"/>
      <c r="D75" s="36"/>
      <c r="E75" s="36"/>
      <c r="F75" s="36"/>
      <c r="G75" s="36"/>
      <c r="H75" s="36"/>
      <c r="I75" s="36"/>
      <c r="J75" s="30"/>
      <c r="K75" s="30"/>
      <c r="L75" s="30"/>
      <c r="M75" s="30"/>
      <c r="N75" s="30"/>
      <c r="O75" s="30"/>
      <c r="P75" s="30"/>
    </row>
    <row r="76" spans="1:16">
      <c r="A76" s="30"/>
      <c r="B76" s="30"/>
      <c r="C76" s="30"/>
      <c r="D76" s="36"/>
      <c r="E76" s="36"/>
      <c r="F76" s="36"/>
      <c r="G76" s="36"/>
      <c r="H76" s="36"/>
      <c r="I76" s="36"/>
      <c r="J76" s="30"/>
      <c r="K76" s="30"/>
      <c r="L76" s="30"/>
      <c r="M76" s="30"/>
      <c r="N76" s="30"/>
      <c r="O76" s="30"/>
      <c r="P76" s="30"/>
    </row>
    <row r="77" spans="1:16">
      <c r="A77" s="30"/>
      <c r="B77" s="30"/>
      <c r="C77" s="30"/>
      <c r="D77" s="36"/>
      <c r="E77" s="36"/>
      <c r="F77" s="36"/>
      <c r="G77" s="36"/>
      <c r="H77" s="36"/>
      <c r="I77" s="36"/>
      <c r="J77" s="30"/>
      <c r="K77" s="30"/>
      <c r="L77" s="30"/>
      <c r="M77" s="30"/>
      <c r="N77" s="30"/>
      <c r="O77" s="30"/>
      <c r="P77" s="30"/>
    </row>
    <row r="78" spans="1:16">
      <c r="A78" s="30"/>
      <c r="B78" s="30"/>
      <c r="C78" s="30"/>
      <c r="D78" s="36"/>
      <c r="E78" s="36"/>
      <c r="F78" s="36"/>
      <c r="G78" s="36"/>
      <c r="H78" s="36"/>
      <c r="I78" s="36"/>
      <c r="J78" s="30"/>
      <c r="K78" s="30"/>
      <c r="L78" s="30"/>
      <c r="M78" s="30"/>
      <c r="N78" s="30"/>
      <c r="O78" s="30"/>
      <c r="P78" s="30"/>
    </row>
    <row r="79" spans="1:16">
      <c r="A79" s="30"/>
      <c r="B79" s="30"/>
      <c r="C79" s="30"/>
      <c r="D79" s="36"/>
      <c r="E79" s="36"/>
      <c r="F79" s="36"/>
      <c r="G79" s="36"/>
      <c r="H79" s="36"/>
      <c r="I79" s="36"/>
      <c r="J79" s="30"/>
      <c r="K79" s="30"/>
      <c r="L79" s="30"/>
      <c r="M79" s="30"/>
      <c r="N79" s="30"/>
      <c r="O79" s="30"/>
      <c r="P79" s="30"/>
    </row>
    <row r="81" spans="4:9">
      <c r="D81" s="36"/>
      <c r="E81" s="36"/>
      <c r="F81" s="36"/>
      <c r="G81" s="36"/>
      <c r="H81" s="36"/>
      <c r="I81" s="36"/>
    </row>
    <row r="82" spans="4:9">
      <c r="D82" s="36"/>
      <c r="E82" s="36"/>
      <c r="F82" s="36"/>
      <c r="G82" s="36"/>
      <c r="H82" s="36"/>
      <c r="I82" s="36"/>
    </row>
    <row r="83" spans="4:9">
      <c r="D83" s="36"/>
      <c r="E83" s="36"/>
      <c r="F83" s="36"/>
      <c r="G83" s="36"/>
      <c r="H83" s="36"/>
      <c r="I83" s="36"/>
    </row>
    <row r="84" spans="4:9">
      <c r="D84" s="36"/>
      <c r="E84" s="36"/>
      <c r="F84" s="36"/>
      <c r="G84" s="36"/>
      <c r="H84" s="36"/>
      <c r="I84" s="36"/>
    </row>
    <row r="85" spans="4:9">
      <c r="D85" s="36"/>
      <c r="E85" s="36"/>
      <c r="F85" s="36"/>
      <c r="G85" s="36"/>
      <c r="H85" s="36"/>
      <c r="I85" s="36"/>
    </row>
    <row r="86" spans="4:9">
      <c r="D86" s="36"/>
      <c r="E86" s="36"/>
      <c r="F86" s="36"/>
      <c r="G86" s="36"/>
      <c r="H86" s="36"/>
      <c r="I86" s="36"/>
    </row>
    <row r="87" spans="4:9">
      <c r="D87" s="36"/>
      <c r="E87" s="36"/>
      <c r="F87" s="36"/>
      <c r="G87" s="36"/>
      <c r="H87" s="36"/>
      <c r="I87" s="36"/>
    </row>
  </sheetData>
  <mergeCells count="5">
    <mergeCell ref="A67:P67"/>
    <mergeCell ref="A68:P68"/>
    <mergeCell ref="A69:P69"/>
    <mergeCell ref="A70:P70"/>
    <mergeCell ref="A71:P71"/>
  </mergeCells>
  <pageMargins left="0.7" right="0.7" top="0.75" bottom="0.75" header="0.3" footer="0.3"/>
  <pageSetup paperSize="9" scale="5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9"/>
  <sheetViews>
    <sheetView zoomScaleNormal="100" workbookViewId="0">
      <selection activeCell="E26" sqref="E26"/>
    </sheetView>
  </sheetViews>
  <sheetFormatPr baseColWidth="10" defaultColWidth="9.140625" defaultRowHeight="15"/>
  <cols>
    <col min="1" max="1" width="3.85546875" style="14" customWidth="1"/>
    <col min="2" max="2" width="4.42578125" style="14" customWidth="1"/>
    <col min="3" max="3" width="30.140625" style="14" customWidth="1"/>
    <col min="4" max="4" width="15.7109375" style="14" customWidth="1"/>
    <col min="5" max="5" width="17.85546875" style="14" customWidth="1"/>
    <col min="6" max="6" width="10.7109375" style="14" customWidth="1"/>
    <col min="7" max="29" width="2.7109375" style="14" customWidth="1"/>
    <col min="30" max="16384" width="9.140625" style="14"/>
  </cols>
  <sheetData>
    <row r="1" spans="1:29" ht="18.75">
      <c r="A1" s="12" t="s">
        <v>73</v>
      </c>
    </row>
    <row r="3" spans="1:29">
      <c r="D3" s="15"/>
      <c r="E3" s="15"/>
    </row>
    <row r="4" spans="1:29" ht="92.25" customHeight="1">
      <c r="B4" s="1"/>
      <c r="C4" s="13" t="s">
        <v>69</v>
      </c>
      <c r="D4" s="16" t="s">
        <v>70</v>
      </c>
      <c r="E4" s="16" t="s">
        <v>71</v>
      </c>
      <c r="G4" s="6"/>
      <c r="H4" s="7" t="s">
        <v>1</v>
      </c>
      <c r="I4" s="8" t="s">
        <v>0</v>
      </c>
      <c r="J4" s="9" t="str">
        <f>C5</f>
        <v>Postmail</v>
      </c>
      <c r="K4" s="9" t="str">
        <f>C6</f>
        <v>Swiss Post International</v>
      </c>
      <c r="L4" s="9" t="str">
        <f>C7</f>
        <v>Swiss Post Solutions</v>
      </c>
      <c r="M4" s="9" t="str">
        <f>C8</f>
        <v>Poststellen und Verkauf</v>
      </c>
      <c r="N4" s="9" t="str">
        <f>C9</f>
        <v>PostLogistics</v>
      </c>
      <c r="O4" s="9" t="str">
        <f>C10</f>
        <v>PostFinance</v>
      </c>
      <c r="P4" s="9" t="str">
        <f>C11</f>
        <v>PostAuto</v>
      </c>
      <c r="Q4" s="9" t="str">
        <f>C12</f>
        <v>Übrige</v>
      </c>
      <c r="R4" s="9">
        <f>C13</f>
        <v>0</v>
      </c>
      <c r="S4" s="9">
        <f>C14</f>
        <v>0</v>
      </c>
      <c r="T4" s="9" t="str">
        <f>C20</f>
        <v>Border right &amp; top</v>
      </c>
      <c r="U4" s="9"/>
      <c r="V4" s="9"/>
      <c r="W4" s="27"/>
      <c r="X4" s="11" t="s">
        <v>2</v>
      </c>
      <c r="Y4" s="11" t="s">
        <v>3</v>
      </c>
      <c r="Z4" s="11" t="s">
        <v>4</v>
      </c>
      <c r="AA4" s="11" t="s">
        <v>5</v>
      </c>
      <c r="AB4" s="11" t="s">
        <v>6</v>
      </c>
      <c r="AC4" s="11" t="s">
        <v>7</v>
      </c>
    </row>
    <row r="5" spans="1:29">
      <c r="B5" s="1">
        <v>1</v>
      </c>
      <c r="C5" s="1" t="str">
        <f>'Zahlen 2005 bis 2016'!A24</f>
        <v>Postmail</v>
      </c>
      <c r="D5" s="2">
        <f>'Zahlen 2005 bis 2016'!J25</f>
        <v>2575</v>
      </c>
      <c r="E5" s="2">
        <f>'Zahlen 2005 bis 2016'!J27</f>
        <v>210</v>
      </c>
      <c r="G5" s="57" t="str">
        <f>C5</f>
        <v>Postmail</v>
      </c>
      <c r="H5" s="5">
        <v>0</v>
      </c>
      <c r="I5" s="5">
        <v>0</v>
      </c>
      <c r="J5" s="5">
        <f>E5</f>
        <v>210</v>
      </c>
      <c r="K5" s="5">
        <v>0</v>
      </c>
      <c r="L5" s="5">
        <v>0</v>
      </c>
      <c r="M5" s="5">
        <v>0</v>
      </c>
      <c r="N5" s="5">
        <v>0</v>
      </c>
      <c r="O5" s="5">
        <v>0</v>
      </c>
      <c r="P5" s="5">
        <v>0</v>
      </c>
      <c r="Q5" s="5">
        <v>0</v>
      </c>
      <c r="R5" s="5">
        <v>0</v>
      </c>
      <c r="S5" s="5">
        <v>0</v>
      </c>
      <c r="T5" s="5">
        <v>0</v>
      </c>
      <c r="U5" s="6"/>
      <c r="V5" s="6"/>
      <c r="W5" s="27"/>
      <c r="X5" s="5"/>
      <c r="Y5" s="5"/>
      <c r="Z5" s="5">
        <v>0</v>
      </c>
      <c r="AA5" s="5">
        <f>AA15</f>
        <v>11164</v>
      </c>
      <c r="AB5" s="5">
        <v>0</v>
      </c>
      <c r="AC5" s="5">
        <f>AC15</f>
        <v>908</v>
      </c>
    </row>
    <row r="6" spans="1:29">
      <c r="B6" s="1">
        <v>2</v>
      </c>
      <c r="C6" s="1" t="str">
        <f>'Zahlen 2005 bis 2016'!A29</f>
        <v>Swiss Post International</v>
      </c>
      <c r="D6" s="2">
        <f>'Zahlen 2005 bis 2016'!J30</f>
        <v>780</v>
      </c>
      <c r="E6" s="2">
        <f>'Zahlen 2005 bis 2016'!J32</f>
        <v>51</v>
      </c>
      <c r="G6" s="57"/>
      <c r="H6" s="5">
        <f>H5+D5</f>
        <v>2575</v>
      </c>
      <c r="I6" s="5">
        <v>0</v>
      </c>
      <c r="J6" s="5">
        <f>E5</f>
        <v>210</v>
      </c>
      <c r="K6" s="5">
        <v>0</v>
      </c>
      <c r="L6" s="5">
        <v>0</v>
      </c>
      <c r="M6" s="5">
        <v>0</v>
      </c>
      <c r="N6" s="5">
        <v>0</v>
      </c>
      <c r="O6" s="5">
        <v>0</v>
      </c>
      <c r="P6" s="5">
        <v>0</v>
      </c>
      <c r="Q6" s="5">
        <v>0</v>
      </c>
      <c r="R6" s="5">
        <v>0</v>
      </c>
      <c r="S6" s="5">
        <v>0</v>
      </c>
      <c r="T6" s="5">
        <v>0</v>
      </c>
      <c r="U6" s="6"/>
      <c r="V6" s="6"/>
      <c r="W6" s="27"/>
      <c r="X6" s="5">
        <f t="shared" ref="X6:Y15" si="0">D5</f>
        <v>2575</v>
      </c>
      <c r="Y6" s="5">
        <f t="shared" si="0"/>
        <v>210</v>
      </c>
      <c r="Z6" s="5">
        <v>0</v>
      </c>
      <c r="AA6" s="5">
        <f>Z6+X6</f>
        <v>2575</v>
      </c>
      <c r="AB6" s="5">
        <v>0</v>
      </c>
      <c r="AC6" s="5">
        <f>AB6+Y6</f>
        <v>210</v>
      </c>
    </row>
    <row r="7" spans="1:29">
      <c r="B7" s="1">
        <v>3</v>
      </c>
      <c r="C7" s="1" t="str">
        <f>'Zahlen 2005 bis 2016'!A34</f>
        <v>Swiss Post Solutions</v>
      </c>
      <c r="D7" s="2">
        <v>549</v>
      </c>
      <c r="E7" s="2">
        <v>11</v>
      </c>
      <c r="G7" s="57" t="str">
        <f>C6</f>
        <v>Swiss Post International</v>
      </c>
      <c r="H7" s="5">
        <f>H6</f>
        <v>2575</v>
      </c>
      <c r="I7" s="5">
        <f>E5</f>
        <v>210</v>
      </c>
      <c r="J7" s="5">
        <v>0</v>
      </c>
      <c r="K7" s="5">
        <f>E6</f>
        <v>51</v>
      </c>
      <c r="L7" s="5">
        <v>0</v>
      </c>
      <c r="M7" s="5">
        <v>0</v>
      </c>
      <c r="N7" s="5">
        <v>0</v>
      </c>
      <c r="O7" s="5">
        <v>0</v>
      </c>
      <c r="P7" s="5">
        <v>0</v>
      </c>
      <c r="Q7" s="5">
        <v>0</v>
      </c>
      <c r="R7" s="5">
        <v>0</v>
      </c>
      <c r="S7" s="5">
        <v>0</v>
      </c>
      <c r="T7" s="5">
        <v>0</v>
      </c>
      <c r="U7" s="6"/>
      <c r="V7" s="6"/>
      <c r="W7" s="27"/>
      <c r="X7" s="5">
        <f t="shared" si="0"/>
        <v>780</v>
      </c>
      <c r="Y7" s="5">
        <f t="shared" si="0"/>
        <v>51</v>
      </c>
      <c r="Z7" s="5">
        <f>AA6</f>
        <v>2575</v>
      </c>
      <c r="AA7" s="5">
        <f>Z7+X7</f>
        <v>3355</v>
      </c>
      <c r="AB7" s="5">
        <f>AC6</f>
        <v>210</v>
      </c>
      <c r="AC7" s="5">
        <f>AB7+Y7</f>
        <v>261</v>
      </c>
    </row>
    <row r="8" spans="1:29">
      <c r="B8" s="1">
        <v>4</v>
      </c>
      <c r="C8" s="1" t="str">
        <f>'Zahlen 2005 bis 2016'!A38</f>
        <v>Poststellen und Verkauf</v>
      </c>
      <c r="D8" s="2">
        <f>'Zahlen 2005 bis 2016'!J39</f>
        <v>1706</v>
      </c>
      <c r="E8" s="2">
        <f>'Zahlen 2005 bis 2016'!J42</f>
        <v>-151</v>
      </c>
      <c r="G8" s="57"/>
      <c r="H8" s="5">
        <f>H7+D6</f>
        <v>3355</v>
      </c>
      <c r="I8" s="5">
        <f>E5</f>
        <v>210</v>
      </c>
      <c r="J8" s="5">
        <v>0</v>
      </c>
      <c r="K8" s="5">
        <f>E6</f>
        <v>51</v>
      </c>
      <c r="L8" s="5">
        <v>0</v>
      </c>
      <c r="M8" s="5">
        <v>0</v>
      </c>
      <c r="N8" s="5">
        <v>0</v>
      </c>
      <c r="O8" s="5">
        <v>0</v>
      </c>
      <c r="P8" s="5">
        <v>0</v>
      </c>
      <c r="Q8" s="5">
        <v>0</v>
      </c>
      <c r="R8" s="5">
        <v>0</v>
      </c>
      <c r="S8" s="5">
        <v>0</v>
      </c>
      <c r="T8" s="5">
        <v>0</v>
      </c>
      <c r="U8" s="6"/>
      <c r="V8" s="6"/>
      <c r="W8" s="27"/>
      <c r="X8" s="5">
        <f t="shared" si="0"/>
        <v>549</v>
      </c>
      <c r="Y8" s="5">
        <f t="shared" si="0"/>
        <v>11</v>
      </c>
      <c r="Z8" s="5">
        <f t="shared" ref="Z8:Z16" si="1">AA7</f>
        <v>3355</v>
      </c>
      <c r="AA8" s="5">
        <f t="shared" ref="AA8:AA15" si="2">Z8+X8</f>
        <v>3904</v>
      </c>
      <c r="AB8" s="5">
        <f t="shared" ref="AB8:AB16" si="3">AC7</f>
        <v>261</v>
      </c>
      <c r="AC8" s="5">
        <f t="shared" ref="AC8:AC15" si="4">AB8+Y8</f>
        <v>272</v>
      </c>
    </row>
    <row r="9" spans="1:29">
      <c r="B9" s="1">
        <v>5</v>
      </c>
      <c r="C9" s="1" t="str">
        <f>'Zahlen 2005 bis 2016'!A45</f>
        <v>PostLogistics</v>
      </c>
      <c r="D9" s="2">
        <f>'Zahlen 2005 bis 2016'!J46</f>
        <v>1439</v>
      </c>
      <c r="E9" s="2">
        <f>'Zahlen 2005 bis 2016'!J47</f>
        <v>151</v>
      </c>
      <c r="G9" s="57" t="str">
        <f>C7</f>
        <v>Swiss Post Solutions</v>
      </c>
      <c r="H9" s="5">
        <f>H8</f>
        <v>3355</v>
      </c>
      <c r="I9" s="5">
        <f>I7+K7</f>
        <v>261</v>
      </c>
      <c r="J9" s="5">
        <v>0</v>
      </c>
      <c r="K9" s="5">
        <v>0</v>
      </c>
      <c r="L9" s="5">
        <f>E7</f>
        <v>11</v>
      </c>
      <c r="M9" s="5">
        <v>0</v>
      </c>
      <c r="N9" s="5">
        <v>0</v>
      </c>
      <c r="O9" s="5">
        <v>0</v>
      </c>
      <c r="P9" s="5">
        <v>0</v>
      </c>
      <c r="Q9" s="5">
        <v>0</v>
      </c>
      <c r="R9" s="5">
        <v>0</v>
      </c>
      <c r="S9" s="5">
        <v>0</v>
      </c>
      <c r="T9" s="5">
        <v>0</v>
      </c>
      <c r="U9" s="6"/>
      <c r="V9" s="6"/>
      <c r="W9" s="27"/>
      <c r="X9" s="5">
        <f t="shared" si="0"/>
        <v>1706</v>
      </c>
      <c r="Y9" s="5">
        <f t="shared" si="0"/>
        <v>-151</v>
      </c>
      <c r="Z9" s="5">
        <f t="shared" si="1"/>
        <v>3904</v>
      </c>
      <c r="AA9" s="5">
        <f t="shared" si="2"/>
        <v>5610</v>
      </c>
      <c r="AB9" s="5">
        <f t="shared" si="3"/>
        <v>272</v>
      </c>
      <c r="AC9" s="5">
        <f t="shared" si="4"/>
        <v>121</v>
      </c>
    </row>
    <row r="10" spans="1:29">
      <c r="B10" s="1">
        <v>6</v>
      </c>
      <c r="C10" s="1" t="str">
        <f>'Zahlen 2005 bis 2016'!A50</f>
        <v>PostFinance</v>
      </c>
      <c r="D10" s="2">
        <f>'Zahlen 2005 bis 2016'!J51</f>
        <v>2451</v>
      </c>
      <c r="E10" s="2">
        <f>'Zahlen 2005 bis 2016'!J52</f>
        <v>591</v>
      </c>
      <c r="G10" s="57"/>
      <c r="H10" s="5">
        <f>H9+D7</f>
        <v>3904</v>
      </c>
      <c r="I10" s="5">
        <f>I8+K8</f>
        <v>261</v>
      </c>
      <c r="J10" s="5">
        <v>0</v>
      </c>
      <c r="K10" s="5">
        <v>0</v>
      </c>
      <c r="L10" s="5">
        <f>E7</f>
        <v>11</v>
      </c>
      <c r="M10" s="5">
        <v>0</v>
      </c>
      <c r="N10" s="5">
        <v>0</v>
      </c>
      <c r="O10" s="5">
        <v>0</v>
      </c>
      <c r="P10" s="5">
        <v>0</v>
      </c>
      <c r="Q10" s="5">
        <v>0</v>
      </c>
      <c r="R10" s="5">
        <v>0</v>
      </c>
      <c r="S10" s="5">
        <v>0</v>
      </c>
      <c r="T10" s="5">
        <v>0</v>
      </c>
      <c r="U10" s="6"/>
      <c r="V10" s="6"/>
      <c r="W10" s="27"/>
      <c r="X10" s="5">
        <f t="shared" si="0"/>
        <v>1439</v>
      </c>
      <c r="Y10" s="5">
        <f t="shared" si="0"/>
        <v>151</v>
      </c>
      <c r="Z10" s="5">
        <f t="shared" si="1"/>
        <v>5610</v>
      </c>
      <c r="AA10" s="5">
        <f t="shared" si="2"/>
        <v>7049</v>
      </c>
      <c r="AB10" s="5">
        <f t="shared" si="3"/>
        <v>121</v>
      </c>
      <c r="AC10" s="5">
        <f t="shared" si="4"/>
        <v>272</v>
      </c>
    </row>
    <row r="11" spans="1:29">
      <c r="B11" s="1">
        <v>7</v>
      </c>
      <c r="C11" s="1" t="str">
        <f>'Zahlen 2005 bis 2016'!A55</f>
        <v>PostAuto</v>
      </c>
      <c r="D11" s="2">
        <f>'Zahlen 2005 bis 2016'!J56</f>
        <v>719</v>
      </c>
      <c r="E11" s="2">
        <f>'Zahlen 2005 bis 2016'!J58</f>
        <v>33</v>
      </c>
      <c r="G11" s="57" t="str">
        <f>C8</f>
        <v>Poststellen und Verkauf</v>
      </c>
      <c r="H11" s="5">
        <f>H10</f>
        <v>3904</v>
      </c>
      <c r="I11" s="5">
        <f>I9+L9</f>
        <v>272</v>
      </c>
      <c r="J11" s="5">
        <v>0</v>
      </c>
      <c r="K11" s="5">
        <v>0</v>
      </c>
      <c r="L11" s="5">
        <v>0</v>
      </c>
      <c r="M11" s="5">
        <f>E8</f>
        <v>-151</v>
      </c>
      <c r="N11" s="5">
        <v>0</v>
      </c>
      <c r="O11" s="5">
        <v>0</v>
      </c>
      <c r="P11" s="5">
        <v>0</v>
      </c>
      <c r="Q11" s="5">
        <v>0</v>
      </c>
      <c r="R11" s="5">
        <v>0</v>
      </c>
      <c r="S11" s="5">
        <v>0</v>
      </c>
      <c r="T11" s="5">
        <v>0</v>
      </c>
      <c r="U11" s="6"/>
      <c r="V11" s="6"/>
      <c r="W11" s="27"/>
      <c r="X11" s="5">
        <f t="shared" si="0"/>
        <v>2451</v>
      </c>
      <c r="Y11" s="5">
        <f t="shared" si="0"/>
        <v>591</v>
      </c>
      <c r="Z11" s="5">
        <f t="shared" si="1"/>
        <v>7049</v>
      </c>
      <c r="AA11" s="5">
        <f t="shared" si="2"/>
        <v>9500</v>
      </c>
      <c r="AB11" s="5">
        <f t="shared" si="3"/>
        <v>272</v>
      </c>
      <c r="AC11" s="5">
        <f t="shared" si="4"/>
        <v>863</v>
      </c>
    </row>
    <row r="12" spans="1:29">
      <c r="B12" s="1">
        <v>8</v>
      </c>
      <c r="C12" s="1" t="str">
        <f>'Zahlen 2005 bis 2016'!A61</f>
        <v>Übrige</v>
      </c>
      <c r="D12" s="2">
        <f>'Zahlen 2005 bis 2016'!J62</f>
        <v>945</v>
      </c>
      <c r="E12" s="2">
        <f>'Zahlen 2005 bis 2016'!J63</f>
        <v>12</v>
      </c>
      <c r="G12" s="57"/>
      <c r="H12" s="5">
        <f>H11+D8</f>
        <v>5610</v>
      </c>
      <c r="I12" s="5">
        <f>I10+L10</f>
        <v>272</v>
      </c>
      <c r="J12" s="5">
        <v>0</v>
      </c>
      <c r="K12" s="5">
        <v>0</v>
      </c>
      <c r="L12" s="5">
        <v>0</v>
      </c>
      <c r="M12" s="5">
        <f>E8</f>
        <v>-151</v>
      </c>
      <c r="N12" s="5">
        <v>0</v>
      </c>
      <c r="O12" s="5">
        <v>0</v>
      </c>
      <c r="P12" s="5">
        <v>0</v>
      </c>
      <c r="Q12" s="5">
        <v>0</v>
      </c>
      <c r="R12" s="5">
        <v>0</v>
      </c>
      <c r="S12" s="5">
        <v>0</v>
      </c>
      <c r="T12" s="5">
        <v>0</v>
      </c>
      <c r="U12" s="6"/>
      <c r="V12" s="6"/>
      <c r="W12" s="27"/>
      <c r="X12" s="5">
        <f t="shared" si="0"/>
        <v>719</v>
      </c>
      <c r="Y12" s="5">
        <f t="shared" si="0"/>
        <v>33</v>
      </c>
      <c r="Z12" s="5">
        <f t="shared" si="1"/>
        <v>9500</v>
      </c>
      <c r="AA12" s="5">
        <f t="shared" si="2"/>
        <v>10219</v>
      </c>
      <c r="AB12" s="5">
        <f t="shared" si="3"/>
        <v>863</v>
      </c>
      <c r="AC12" s="5">
        <f t="shared" si="4"/>
        <v>896</v>
      </c>
    </row>
    <row r="13" spans="1:29">
      <c r="B13" s="1">
        <v>9</v>
      </c>
      <c r="C13" s="1"/>
      <c r="D13" s="2"/>
      <c r="E13" s="2"/>
      <c r="G13" s="57" t="str">
        <f>C9</f>
        <v>PostLogistics</v>
      </c>
      <c r="H13" s="5">
        <f>H12</f>
        <v>5610</v>
      </c>
      <c r="I13" s="5">
        <f>I11+M11</f>
        <v>121</v>
      </c>
      <c r="J13" s="5">
        <v>0</v>
      </c>
      <c r="K13" s="5">
        <v>0</v>
      </c>
      <c r="L13" s="5">
        <v>0</v>
      </c>
      <c r="M13" s="5">
        <v>0</v>
      </c>
      <c r="N13" s="5">
        <f>E9</f>
        <v>151</v>
      </c>
      <c r="O13" s="5">
        <v>0</v>
      </c>
      <c r="P13" s="5">
        <v>0</v>
      </c>
      <c r="Q13" s="5">
        <v>0</v>
      </c>
      <c r="R13" s="5">
        <v>0</v>
      </c>
      <c r="S13" s="5">
        <v>0</v>
      </c>
      <c r="T13" s="5">
        <v>0</v>
      </c>
      <c r="U13" s="6"/>
      <c r="V13" s="6"/>
      <c r="W13" s="27"/>
      <c r="X13" s="5">
        <f t="shared" si="0"/>
        <v>945</v>
      </c>
      <c r="Y13" s="5">
        <f t="shared" si="0"/>
        <v>12</v>
      </c>
      <c r="Z13" s="5">
        <f t="shared" si="1"/>
        <v>10219</v>
      </c>
      <c r="AA13" s="5">
        <f t="shared" si="2"/>
        <v>11164</v>
      </c>
      <c r="AB13" s="5">
        <f t="shared" si="3"/>
        <v>896</v>
      </c>
      <c r="AC13" s="5">
        <f t="shared" si="4"/>
        <v>908</v>
      </c>
    </row>
    <row r="14" spans="1:29">
      <c r="B14" s="1">
        <v>10</v>
      </c>
      <c r="C14" s="1"/>
      <c r="D14" s="2"/>
      <c r="E14" s="2"/>
      <c r="G14" s="57"/>
      <c r="H14" s="5">
        <f>H13+D9</f>
        <v>7049</v>
      </c>
      <c r="I14" s="5">
        <f>I12+M12</f>
        <v>121</v>
      </c>
      <c r="J14" s="5">
        <v>0</v>
      </c>
      <c r="K14" s="5">
        <v>0</v>
      </c>
      <c r="L14" s="5">
        <v>0</v>
      </c>
      <c r="M14" s="5">
        <v>0</v>
      </c>
      <c r="N14" s="5">
        <f>E9</f>
        <v>151</v>
      </c>
      <c r="O14" s="5">
        <v>0</v>
      </c>
      <c r="P14" s="5">
        <v>0</v>
      </c>
      <c r="Q14" s="5">
        <v>0</v>
      </c>
      <c r="R14" s="5">
        <v>0</v>
      </c>
      <c r="S14" s="5">
        <v>0</v>
      </c>
      <c r="T14" s="5">
        <v>0</v>
      </c>
      <c r="U14" s="6"/>
      <c r="V14" s="6"/>
      <c r="W14" s="27"/>
      <c r="X14" s="5">
        <f t="shared" si="0"/>
        <v>0</v>
      </c>
      <c r="Y14" s="5">
        <f t="shared" si="0"/>
        <v>0</v>
      </c>
      <c r="Z14" s="5">
        <f t="shared" si="1"/>
        <v>11164</v>
      </c>
      <c r="AA14" s="5">
        <f t="shared" si="2"/>
        <v>11164</v>
      </c>
      <c r="AB14" s="5">
        <f t="shared" si="3"/>
        <v>908</v>
      </c>
      <c r="AC14" s="5">
        <f t="shared" si="4"/>
        <v>908</v>
      </c>
    </row>
    <row r="15" spans="1:29">
      <c r="G15" s="57" t="str">
        <f>C10</f>
        <v>PostFinance</v>
      </c>
      <c r="H15" s="5">
        <f>H14</f>
        <v>7049</v>
      </c>
      <c r="I15" s="5">
        <f>I13+N13</f>
        <v>272</v>
      </c>
      <c r="J15" s="5">
        <v>0</v>
      </c>
      <c r="K15" s="5">
        <v>0</v>
      </c>
      <c r="L15" s="5">
        <v>0</v>
      </c>
      <c r="M15" s="5">
        <v>0</v>
      </c>
      <c r="N15" s="5">
        <v>0</v>
      </c>
      <c r="O15" s="5">
        <f>E10</f>
        <v>591</v>
      </c>
      <c r="P15" s="5">
        <v>0</v>
      </c>
      <c r="Q15" s="5">
        <v>0</v>
      </c>
      <c r="R15" s="5">
        <v>0</v>
      </c>
      <c r="S15" s="5">
        <v>0</v>
      </c>
      <c r="T15" s="5">
        <v>0</v>
      </c>
      <c r="U15" s="6"/>
      <c r="V15" s="6"/>
      <c r="W15" s="27"/>
      <c r="X15" s="5">
        <f t="shared" si="0"/>
        <v>0</v>
      </c>
      <c r="Y15" s="5">
        <f t="shared" si="0"/>
        <v>0</v>
      </c>
      <c r="Z15" s="5">
        <f t="shared" si="1"/>
        <v>11164</v>
      </c>
      <c r="AA15" s="5">
        <f t="shared" si="2"/>
        <v>11164</v>
      </c>
      <c r="AB15" s="5">
        <f t="shared" si="3"/>
        <v>908</v>
      </c>
      <c r="AC15" s="5">
        <f t="shared" si="4"/>
        <v>908</v>
      </c>
    </row>
    <row r="16" spans="1:29">
      <c r="C16" s="3" t="s">
        <v>72</v>
      </c>
      <c r="D16" s="2">
        <f>SUM(D5:D14)</f>
        <v>11164</v>
      </c>
      <c r="E16" s="2">
        <f>SUM(E5:E14)</f>
        <v>908</v>
      </c>
      <c r="G16" s="57"/>
      <c r="H16" s="5">
        <f>H15+D10</f>
        <v>9500</v>
      </c>
      <c r="I16" s="5">
        <f>I14+N14</f>
        <v>272</v>
      </c>
      <c r="J16" s="5">
        <v>0</v>
      </c>
      <c r="K16" s="5">
        <v>0</v>
      </c>
      <c r="L16" s="5">
        <v>0</v>
      </c>
      <c r="M16" s="5">
        <v>0</v>
      </c>
      <c r="N16" s="5">
        <v>0</v>
      </c>
      <c r="O16" s="5">
        <f>E10</f>
        <v>591</v>
      </c>
      <c r="P16" s="5">
        <v>0</v>
      </c>
      <c r="Q16" s="5">
        <v>0</v>
      </c>
      <c r="R16" s="5">
        <v>0</v>
      </c>
      <c r="S16" s="5">
        <v>0</v>
      </c>
      <c r="T16" s="5">
        <v>0</v>
      </c>
      <c r="U16" s="6"/>
      <c r="V16" s="6"/>
      <c r="W16" s="27"/>
      <c r="X16" s="5"/>
      <c r="Y16" s="5"/>
      <c r="Z16" s="5">
        <f t="shared" si="1"/>
        <v>11164</v>
      </c>
      <c r="AA16" s="5"/>
      <c r="AB16" s="5">
        <f t="shared" si="3"/>
        <v>908</v>
      </c>
      <c r="AC16" s="5"/>
    </row>
    <row r="17" spans="3:33">
      <c r="G17" s="57" t="str">
        <f>C11</f>
        <v>PostAuto</v>
      </c>
      <c r="H17" s="5">
        <f>H16</f>
        <v>9500</v>
      </c>
      <c r="I17" s="5">
        <f>I15+O15</f>
        <v>863</v>
      </c>
      <c r="J17" s="5">
        <v>0</v>
      </c>
      <c r="K17" s="5">
        <v>0</v>
      </c>
      <c r="L17" s="5">
        <v>0</v>
      </c>
      <c r="M17" s="5">
        <v>0</v>
      </c>
      <c r="N17" s="5">
        <v>0</v>
      </c>
      <c r="O17" s="5">
        <v>0</v>
      </c>
      <c r="P17" s="5">
        <f>E11</f>
        <v>33</v>
      </c>
      <c r="Q17" s="5">
        <v>0</v>
      </c>
      <c r="R17" s="5">
        <v>0</v>
      </c>
      <c r="S17" s="5">
        <v>0</v>
      </c>
      <c r="T17" s="5">
        <v>0</v>
      </c>
      <c r="U17" s="6"/>
      <c r="V17" s="6"/>
      <c r="W17" s="27"/>
      <c r="X17" s="5"/>
      <c r="Y17" s="5"/>
      <c r="Z17" s="5"/>
      <c r="AA17" s="5"/>
      <c r="AB17" s="5"/>
      <c r="AC17" s="5"/>
    </row>
    <row r="18" spans="3:33">
      <c r="G18" s="57"/>
      <c r="H18" s="5">
        <f>H17+D11</f>
        <v>10219</v>
      </c>
      <c r="I18" s="5">
        <f>I16+O16</f>
        <v>863</v>
      </c>
      <c r="J18" s="5">
        <v>0</v>
      </c>
      <c r="K18" s="5">
        <v>0</v>
      </c>
      <c r="L18" s="5">
        <v>0</v>
      </c>
      <c r="M18" s="5">
        <v>0</v>
      </c>
      <c r="N18" s="5">
        <v>0</v>
      </c>
      <c r="O18" s="5">
        <v>0</v>
      </c>
      <c r="P18" s="5">
        <f>E11</f>
        <v>33</v>
      </c>
      <c r="Q18" s="5">
        <v>0</v>
      </c>
      <c r="R18" s="5">
        <v>0</v>
      </c>
      <c r="S18" s="5">
        <v>0</v>
      </c>
      <c r="T18" s="5">
        <v>0</v>
      </c>
      <c r="U18" s="6"/>
      <c r="V18" s="6"/>
      <c r="W18" s="27"/>
      <c r="X18" s="28"/>
      <c r="Y18" s="28"/>
      <c r="Z18" s="28"/>
      <c r="AA18" s="28"/>
      <c r="AB18" s="28"/>
      <c r="AC18" s="28"/>
    </row>
    <row r="19" spans="3:33">
      <c r="C19" s="1"/>
      <c r="D19" s="19" t="s">
        <v>20</v>
      </c>
      <c r="E19" s="19" t="s">
        <v>21</v>
      </c>
      <c r="G19" s="57" t="str">
        <f>C12</f>
        <v>Übrige</v>
      </c>
      <c r="H19" s="5">
        <f>H18</f>
        <v>10219</v>
      </c>
      <c r="I19" s="5">
        <f>I17+P17</f>
        <v>896</v>
      </c>
      <c r="J19" s="5">
        <v>0</v>
      </c>
      <c r="K19" s="5">
        <v>0</v>
      </c>
      <c r="L19" s="5">
        <v>0</v>
      </c>
      <c r="M19" s="5">
        <v>0</v>
      </c>
      <c r="N19" s="5">
        <v>0</v>
      </c>
      <c r="O19" s="5">
        <v>0</v>
      </c>
      <c r="P19" s="5">
        <v>0</v>
      </c>
      <c r="Q19" s="5">
        <f>E12</f>
        <v>12</v>
      </c>
      <c r="R19" s="5">
        <v>0</v>
      </c>
      <c r="S19" s="5">
        <v>0</v>
      </c>
      <c r="T19" s="5">
        <v>0</v>
      </c>
      <c r="U19" s="6"/>
      <c r="V19" s="6"/>
      <c r="W19" s="27"/>
      <c r="X19" s="28"/>
      <c r="Y19" s="28"/>
      <c r="Z19" s="28"/>
      <c r="AA19" s="28"/>
      <c r="AB19" s="28"/>
      <c r="AC19" s="28"/>
    </row>
    <row r="20" spans="3:33">
      <c r="C20" s="1" t="s">
        <v>19</v>
      </c>
      <c r="D20" s="20">
        <v>5</v>
      </c>
      <c r="E20" s="20">
        <v>0</v>
      </c>
      <c r="G20" s="57"/>
      <c r="H20" s="5">
        <f>H19+D12</f>
        <v>11164</v>
      </c>
      <c r="I20" s="5">
        <f>I18+P18</f>
        <v>896</v>
      </c>
      <c r="J20" s="5">
        <v>0</v>
      </c>
      <c r="K20" s="5">
        <v>0</v>
      </c>
      <c r="L20" s="5">
        <v>0</v>
      </c>
      <c r="M20" s="5">
        <v>0</v>
      </c>
      <c r="N20" s="5">
        <v>0</v>
      </c>
      <c r="O20" s="5">
        <v>0</v>
      </c>
      <c r="P20" s="5">
        <v>0</v>
      </c>
      <c r="Q20" s="5">
        <f>E12</f>
        <v>12</v>
      </c>
      <c r="R20" s="5">
        <v>0</v>
      </c>
      <c r="S20" s="5">
        <v>0</v>
      </c>
      <c r="T20" s="5">
        <v>0</v>
      </c>
      <c r="U20" s="6"/>
      <c r="V20" s="6"/>
      <c r="W20" s="27"/>
      <c r="X20" s="5" t="s">
        <v>18</v>
      </c>
      <c r="Y20" s="5"/>
      <c r="Z20" s="5">
        <v>0</v>
      </c>
      <c r="AA20" s="5">
        <f>AA15</f>
        <v>11164</v>
      </c>
      <c r="AB20" s="5">
        <v>0</v>
      </c>
      <c r="AC20" s="5">
        <f>AC15</f>
        <v>908</v>
      </c>
    </row>
    <row r="21" spans="3:33">
      <c r="G21" s="57">
        <f>C13</f>
        <v>0</v>
      </c>
      <c r="H21" s="5">
        <f>H20</f>
        <v>11164</v>
      </c>
      <c r="I21" s="5">
        <f>I19+Q19</f>
        <v>908</v>
      </c>
      <c r="J21" s="5">
        <v>0</v>
      </c>
      <c r="K21" s="5">
        <v>0</v>
      </c>
      <c r="L21" s="5">
        <v>0</v>
      </c>
      <c r="M21" s="5">
        <v>0</v>
      </c>
      <c r="N21" s="5">
        <v>0</v>
      </c>
      <c r="O21" s="5">
        <v>0</v>
      </c>
      <c r="P21" s="5">
        <v>0</v>
      </c>
      <c r="Q21" s="5">
        <v>0</v>
      </c>
      <c r="R21" s="5">
        <f>E13</f>
        <v>0</v>
      </c>
      <c r="S21" s="5">
        <v>0</v>
      </c>
      <c r="T21" s="5">
        <v>0</v>
      </c>
      <c r="U21" s="6"/>
      <c r="V21" s="6"/>
      <c r="W21" s="27"/>
      <c r="X21" s="28"/>
      <c r="Y21" s="28"/>
      <c r="Z21" s="28"/>
      <c r="AA21" s="28"/>
      <c r="AB21" s="28"/>
      <c r="AC21" s="28"/>
    </row>
    <row r="22" spans="3:33">
      <c r="C22" s="21" t="s">
        <v>22</v>
      </c>
      <c r="D22" s="4" t="s">
        <v>68</v>
      </c>
      <c r="G22" s="57"/>
      <c r="H22" s="5">
        <f>H21+D13</f>
        <v>11164</v>
      </c>
      <c r="I22" s="5">
        <f>I20+Q20</f>
        <v>908</v>
      </c>
      <c r="J22" s="5">
        <v>0</v>
      </c>
      <c r="K22" s="5">
        <v>0</v>
      </c>
      <c r="L22" s="5">
        <v>0</v>
      </c>
      <c r="M22" s="5">
        <v>0</v>
      </c>
      <c r="N22" s="5">
        <v>0</v>
      </c>
      <c r="O22" s="5">
        <v>0</v>
      </c>
      <c r="P22" s="5">
        <v>0</v>
      </c>
      <c r="Q22" s="5">
        <v>0</v>
      </c>
      <c r="R22" s="5">
        <f>E13</f>
        <v>0</v>
      </c>
      <c r="S22" s="5">
        <v>0</v>
      </c>
      <c r="T22" s="5">
        <v>0</v>
      </c>
      <c r="U22" s="6"/>
      <c r="V22" s="6"/>
      <c r="W22" s="27"/>
      <c r="X22" s="5"/>
      <c r="Y22" s="5"/>
      <c r="Z22" s="5"/>
      <c r="AA22" s="5"/>
      <c r="AB22" s="5"/>
      <c r="AC22" s="5"/>
    </row>
    <row r="23" spans="3:33">
      <c r="D23" s="4" t="s">
        <v>67</v>
      </c>
      <c r="G23" s="57">
        <f>C14</f>
        <v>0</v>
      </c>
      <c r="H23" s="5">
        <f>H22</f>
        <v>11164</v>
      </c>
      <c r="I23" s="5">
        <f>I21+R21</f>
        <v>908</v>
      </c>
      <c r="J23" s="5">
        <v>0</v>
      </c>
      <c r="K23" s="5">
        <v>0</v>
      </c>
      <c r="L23" s="5">
        <v>0</v>
      </c>
      <c r="M23" s="5">
        <v>0</v>
      </c>
      <c r="N23" s="5">
        <v>0</v>
      </c>
      <c r="O23" s="5">
        <v>0</v>
      </c>
      <c r="P23" s="5">
        <v>0</v>
      </c>
      <c r="Q23" s="5">
        <v>0</v>
      </c>
      <c r="R23" s="5">
        <v>0</v>
      </c>
      <c r="S23" s="5">
        <f>E14</f>
        <v>0</v>
      </c>
      <c r="T23" s="5">
        <v>0</v>
      </c>
      <c r="U23" s="6"/>
      <c r="V23" s="6"/>
      <c r="W23" s="27"/>
      <c r="X23" s="28"/>
      <c r="Y23" s="28"/>
      <c r="Z23" s="28"/>
      <c r="AA23" s="28"/>
      <c r="AB23" s="28"/>
      <c r="AC23" s="28"/>
    </row>
    <row r="24" spans="3:33">
      <c r="C24" s="14" t="s">
        <v>78</v>
      </c>
      <c r="G24" s="57"/>
      <c r="H24" s="5">
        <f>H23+D14</f>
        <v>11164</v>
      </c>
      <c r="I24" s="5">
        <f>I22+R22</f>
        <v>908</v>
      </c>
      <c r="J24" s="5">
        <v>0</v>
      </c>
      <c r="K24" s="5">
        <v>0</v>
      </c>
      <c r="L24" s="5">
        <v>0</v>
      </c>
      <c r="M24" s="5">
        <v>0</v>
      </c>
      <c r="N24" s="5">
        <v>0</v>
      </c>
      <c r="O24" s="5">
        <v>0</v>
      </c>
      <c r="P24" s="5">
        <v>0</v>
      </c>
      <c r="Q24" s="5">
        <v>0</v>
      </c>
      <c r="R24" s="5">
        <v>0</v>
      </c>
      <c r="S24" s="5">
        <f>E14</f>
        <v>0</v>
      </c>
      <c r="T24" s="5">
        <v>0</v>
      </c>
      <c r="U24" s="6"/>
      <c r="V24" s="6"/>
      <c r="W24" s="27"/>
      <c r="X24" s="28"/>
      <c r="Y24" s="28"/>
      <c r="Z24" s="28"/>
      <c r="AA24" s="28"/>
      <c r="AB24" s="28"/>
      <c r="AC24" s="28"/>
    </row>
    <row r="25" spans="3:33">
      <c r="G25" s="57" t="str">
        <f>C20</f>
        <v>Border right &amp; top</v>
      </c>
      <c r="H25" s="5">
        <f>H24</f>
        <v>11164</v>
      </c>
      <c r="I25" s="5">
        <f>I23+S23</f>
        <v>908</v>
      </c>
      <c r="J25" s="5">
        <v>0</v>
      </c>
      <c r="K25" s="5">
        <v>0</v>
      </c>
      <c r="L25" s="5">
        <v>0</v>
      </c>
      <c r="M25" s="5">
        <v>0</v>
      </c>
      <c r="N25" s="5">
        <v>0</v>
      </c>
      <c r="O25" s="5">
        <v>0</v>
      </c>
      <c r="P25" s="5">
        <v>0</v>
      </c>
      <c r="Q25" s="5">
        <v>0</v>
      </c>
      <c r="R25" s="5">
        <v>0</v>
      </c>
      <c r="S25" s="5">
        <v>0</v>
      </c>
      <c r="T25" s="5">
        <f>E20</f>
        <v>0</v>
      </c>
      <c r="U25" s="6"/>
      <c r="V25" s="6"/>
      <c r="W25" s="27"/>
      <c r="X25" s="29"/>
      <c r="Y25" s="28"/>
      <c r="Z25" s="28"/>
      <c r="AA25" s="28"/>
      <c r="AB25" s="28"/>
      <c r="AC25" s="28"/>
    </row>
    <row r="26" spans="3:33">
      <c r="C26" s="14" t="s">
        <v>8</v>
      </c>
      <c r="G26" s="57"/>
      <c r="H26" s="5">
        <f>H25+D20</f>
        <v>11169</v>
      </c>
      <c r="I26" s="5">
        <f>I24+S24</f>
        <v>908</v>
      </c>
      <c r="J26" s="5">
        <v>0</v>
      </c>
      <c r="K26" s="5">
        <v>0</v>
      </c>
      <c r="L26" s="5">
        <v>0</v>
      </c>
      <c r="M26" s="5">
        <v>0</v>
      </c>
      <c r="N26" s="5">
        <v>0</v>
      </c>
      <c r="O26" s="5">
        <v>0</v>
      </c>
      <c r="P26" s="5">
        <v>0</v>
      </c>
      <c r="Q26" s="5">
        <v>0</v>
      </c>
      <c r="R26" s="5">
        <v>0</v>
      </c>
      <c r="S26" s="5">
        <v>0</v>
      </c>
      <c r="T26" s="5">
        <f>E20</f>
        <v>0</v>
      </c>
      <c r="U26" s="6"/>
      <c r="V26" s="6"/>
      <c r="W26" s="27"/>
      <c r="X26" s="27"/>
      <c r="Y26" s="27"/>
      <c r="Z26" s="27"/>
      <c r="AA26" s="27"/>
      <c r="AB26" s="27"/>
      <c r="AC26" s="27"/>
    </row>
    <row r="27" spans="3:33">
      <c r="C27" s="14" t="s">
        <v>12</v>
      </c>
      <c r="G27" s="10"/>
      <c r="H27" s="5">
        <f>H26</f>
        <v>11169</v>
      </c>
      <c r="I27" s="5">
        <f>I26</f>
        <v>908</v>
      </c>
      <c r="J27" s="5">
        <v>0</v>
      </c>
      <c r="K27" s="5">
        <v>0</v>
      </c>
      <c r="L27" s="5">
        <v>0</v>
      </c>
      <c r="M27" s="5">
        <v>0</v>
      </c>
      <c r="N27" s="5">
        <v>0</v>
      </c>
      <c r="O27" s="5">
        <v>0</v>
      </c>
      <c r="P27" s="5">
        <v>0</v>
      </c>
      <c r="Q27" s="5">
        <v>0</v>
      </c>
      <c r="R27" s="5">
        <v>0</v>
      </c>
      <c r="S27" s="5">
        <v>0</v>
      </c>
      <c r="T27" s="5">
        <f>E20</f>
        <v>0</v>
      </c>
      <c r="U27" s="6"/>
      <c r="V27" s="6"/>
      <c r="W27" s="27"/>
      <c r="X27" s="27"/>
      <c r="Y27" s="27"/>
      <c r="Z27" s="27"/>
      <c r="AA27" s="27"/>
      <c r="AB27" s="27"/>
      <c r="AC27" s="27"/>
    </row>
    <row r="28" spans="3:33">
      <c r="C28" s="14" t="s">
        <v>9</v>
      </c>
      <c r="G28" s="22"/>
      <c r="H28" s="23"/>
      <c r="I28" s="23"/>
      <c r="J28" s="17"/>
      <c r="K28" s="17"/>
      <c r="L28" s="17"/>
      <c r="M28" s="17"/>
      <c r="N28" s="17"/>
      <c r="O28" s="17"/>
      <c r="P28" s="17"/>
      <c r="Q28" s="17"/>
      <c r="R28" s="17"/>
      <c r="S28" s="17"/>
      <c r="T28" s="17"/>
      <c r="U28" s="17"/>
      <c r="V28" s="17"/>
      <c r="W28" s="17"/>
      <c r="X28" s="17"/>
      <c r="Y28" s="17"/>
      <c r="Z28" s="17"/>
      <c r="AE28" s="18"/>
      <c r="AG28" s="18"/>
    </row>
    <row r="29" spans="3:33">
      <c r="C29" s="14" t="s">
        <v>10</v>
      </c>
      <c r="G29" s="24"/>
      <c r="H29" s="23"/>
      <c r="I29" s="23"/>
      <c r="J29" s="17"/>
      <c r="K29" s="17"/>
      <c r="L29" s="17"/>
      <c r="M29" s="17"/>
      <c r="N29" s="17"/>
      <c r="O29" s="17"/>
      <c r="P29" s="17"/>
      <c r="Q29" s="17"/>
      <c r="R29" s="17"/>
      <c r="S29" s="17"/>
      <c r="T29" s="17"/>
      <c r="U29" s="17"/>
      <c r="V29" s="17"/>
      <c r="W29" s="17"/>
      <c r="X29" s="17"/>
      <c r="Y29" s="17"/>
      <c r="Z29" s="17"/>
    </row>
    <row r="30" spans="3:33">
      <c r="C30" s="4" t="s">
        <v>11</v>
      </c>
      <c r="G30" s="24"/>
      <c r="H30" s="23"/>
      <c r="I30" s="23"/>
      <c r="J30" s="17"/>
      <c r="K30" s="17"/>
      <c r="L30" s="17"/>
      <c r="M30" s="17"/>
      <c r="N30" s="17"/>
      <c r="O30" s="17"/>
      <c r="P30" s="17"/>
      <c r="Q30" s="17"/>
      <c r="R30" s="17"/>
      <c r="S30" s="17"/>
      <c r="T30" s="17"/>
      <c r="U30" s="17"/>
      <c r="V30" s="17"/>
      <c r="W30" s="17"/>
      <c r="X30" s="17"/>
      <c r="Y30" s="17"/>
      <c r="Z30" s="17"/>
    </row>
    <row r="31" spans="3:33">
      <c r="G31" s="24"/>
      <c r="H31" s="23"/>
      <c r="I31" s="23"/>
      <c r="J31" s="17"/>
      <c r="K31" s="17"/>
      <c r="L31" s="17"/>
      <c r="M31" s="17"/>
      <c r="N31" s="17"/>
      <c r="O31" s="17"/>
      <c r="P31" s="17"/>
      <c r="Q31" s="17"/>
      <c r="R31" s="17"/>
      <c r="S31" s="17"/>
      <c r="T31" s="17"/>
      <c r="U31" s="17"/>
      <c r="V31" s="17"/>
      <c r="W31" s="17"/>
      <c r="X31" s="17"/>
      <c r="Y31" s="17"/>
      <c r="Z31" s="17"/>
    </row>
    <row r="32" spans="3:33">
      <c r="C32" s="14" t="s">
        <v>16</v>
      </c>
      <c r="D32" s="4" t="s">
        <v>13</v>
      </c>
      <c r="E32" s="4" t="s">
        <v>14</v>
      </c>
      <c r="G32" s="24"/>
      <c r="H32" s="23"/>
      <c r="I32" s="23"/>
      <c r="J32" s="17"/>
      <c r="K32" s="17"/>
      <c r="L32" s="17"/>
      <c r="M32" s="17"/>
      <c r="N32" s="17"/>
      <c r="O32" s="17"/>
      <c r="P32" s="17"/>
      <c r="Q32" s="17"/>
      <c r="R32" s="17"/>
      <c r="S32" s="17"/>
      <c r="T32" s="17"/>
      <c r="U32" s="17"/>
      <c r="V32" s="17"/>
      <c r="W32" s="17"/>
      <c r="X32" s="17"/>
      <c r="Y32" s="17"/>
      <c r="Z32" s="17"/>
    </row>
    <row r="33" spans="3:26">
      <c r="C33" s="25" t="s">
        <v>17</v>
      </c>
      <c r="D33" s="4" t="s">
        <v>15</v>
      </c>
      <c r="G33" s="24"/>
      <c r="H33" s="23"/>
      <c r="I33" s="23"/>
      <c r="J33" s="17"/>
      <c r="K33" s="17"/>
      <c r="L33" s="17"/>
      <c r="M33" s="17"/>
      <c r="N33" s="17"/>
      <c r="O33" s="17"/>
      <c r="P33" s="17"/>
      <c r="Q33" s="17"/>
      <c r="R33" s="17"/>
      <c r="S33" s="17"/>
      <c r="T33" s="17"/>
      <c r="U33" s="17"/>
      <c r="V33" s="17"/>
      <c r="W33" s="17"/>
      <c r="X33" s="17"/>
      <c r="Y33" s="17"/>
      <c r="Z33" s="17"/>
    </row>
    <row r="34" spans="3:26">
      <c r="G34" s="24"/>
      <c r="H34" s="23"/>
      <c r="I34" s="23"/>
      <c r="J34" s="17"/>
      <c r="K34" s="17"/>
      <c r="L34" s="17"/>
      <c r="M34" s="17"/>
      <c r="N34" s="17"/>
      <c r="O34" s="17"/>
      <c r="P34" s="17"/>
      <c r="Q34" s="17"/>
      <c r="R34" s="17"/>
      <c r="S34" s="17"/>
      <c r="T34" s="17"/>
      <c r="U34" s="17"/>
      <c r="V34" s="17"/>
      <c r="W34" s="17"/>
      <c r="X34" s="17"/>
      <c r="Y34" s="17"/>
      <c r="Z34" s="17"/>
    </row>
    <row r="35" spans="3:26">
      <c r="C35" s="14" t="s">
        <v>65</v>
      </c>
      <c r="D35" s="4" t="s">
        <v>66</v>
      </c>
      <c r="G35" s="24"/>
      <c r="H35" s="23"/>
      <c r="I35" s="23"/>
      <c r="J35" s="17"/>
      <c r="K35" s="17"/>
      <c r="L35" s="17"/>
      <c r="M35" s="17"/>
      <c r="N35" s="17"/>
      <c r="O35" s="17"/>
      <c r="P35" s="17"/>
      <c r="Q35" s="17"/>
      <c r="R35" s="17"/>
      <c r="S35" s="17"/>
      <c r="T35" s="17"/>
      <c r="U35" s="17"/>
      <c r="V35" s="17"/>
      <c r="W35" s="17"/>
      <c r="X35" s="17"/>
      <c r="Y35" s="17"/>
      <c r="Z35" s="17"/>
    </row>
    <row r="36" spans="3:26">
      <c r="G36" s="24"/>
      <c r="H36" s="23"/>
      <c r="I36" s="23"/>
      <c r="J36" s="17"/>
      <c r="K36" s="17"/>
      <c r="L36" s="17"/>
      <c r="M36" s="17"/>
      <c r="N36" s="17"/>
      <c r="O36" s="17"/>
      <c r="P36" s="17"/>
      <c r="Q36" s="17"/>
      <c r="R36" s="17"/>
      <c r="S36" s="17"/>
      <c r="T36" s="17"/>
      <c r="U36" s="17"/>
      <c r="V36" s="17"/>
      <c r="W36" s="17"/>
      <c r="X36" s="17"/>
      <c r="Y36" s="17"/>
      <c r="Z36" s="17"/>
    </row>
    <row r="37" spans="3:26">
      <c r="G37" s="24"/>
      <c r="H37" s="23"/>
      <c r="I37" s="23"/>
      <c r="J37" s="17"/>
      <c r="K37" s="17"/>
      <c r="L37" s="17"/>
      <c r="M37" s="17"/>
      <c r="N37" s="17"/>
      <c r="O37" s="17"/>
      <c r="P37" s="17"/>
      <c r="Q37" s="17"/>
      <c r="R37" s="17"/>
      <c r="S37" s="17"/>
      <c r="T37" s="17"/>
      <c r="U37" s="17"/>
      <c r="V37" s="17"/>
      <c r="W37" s="17"/>
      <c r="X37" s="17"/>
      <c r="Y37" s="17"/>
      <c r="Z37" s="26"/>
    </row>
    <row r="38" spans="3:26">
      <c r="G38" s="24"/>
      <c r="H38" s="23"/>
      <c r="I38" s="23"/>
      <c r="J38" s="17"/>
      <c r="K38" s="17"/>
      <c r="L38" s="17"/>
      <c r="M38" s="17"/>
      <c r="N38" s="17"/>
      <c r="O38" s="17"/>
      <c r="P38" s="17"/>
      <c r="Q38" s="17"/>
      <c r="R38" s="17"/>
      <c r="S38" s="17"/>
      <c r="T38" s="17"/>
      <c r="U38" s="17"/>
      <c r="V38" s="17"/>
      <c r="W38" s="17"/>
      <c r="X38" s="17"/>
      <c r="Y38" s="17"/>
      <c r="Z38" s="26"/>
    </row>
    <row r="39" spans="3:26">
      <c r="G39" s="17"/>
      <c r="H39" s="23"/>
      <c r="I39" s="23"/>
      <c r="J39" s="17"/>
      <c r="K39" s="17"/>
      <c r="L39" s="17"/>
      <c r="M39" s="17"/>
      <c r="N39" s="17"/>
      <c r="O39" s="17"/>
      <c r="P39" s="17"/>
      <c r="Q39" s="17"/>
      <c r="R39" s="17"/>
      <c r="S39" s="17"/>
      <c r="T39" s="17"/>
      <c r="U39" s="17"/>
      <c r="V39" s="17"/>
      <c r="W39" s="17"/>
      <c r="X39" s="17"/>
      <c r="Y39" s="17"/>
      <c r="Z39" s="26"/>
    </row>
  </sheetData>
  <mergeCells count="11">
    <mergeCell ref="G15:G16"/>
    <mergeCell ref="G5:G6"/>
    <mergeCell ref="G7:G8"/>
    <mergeCell ref="G9:G10"/>
    <mergeCell ref="G11:G12"/>
    <mergeCell ref="G13:G14"/>
    <mergeCell ref="G17:G18"/>
    <mergeCell ref="G19:G20"/>
    <mergeCell ref="G21:G22"/>
    <mergeCell ref="G23:G24"/>
    <mergeCell ref="G25:G26"/>
  </mergeCells>
  <hyperlinks>
    <hyperlink ref="C30" r:id="rId1" xr:uid="{00000000-0004-0000-0000-000000000000}"/>
    <hyperlink ref="D32" r:id="rId2" xr:uid="{00000000-0004-0000-0000-000001000000}"/>
    <hyperlink ref="E32" r:id="rId3" xr:uid="{00000000-0004-0000-0000-000002000000}"/>
    <hyperlink ref="D33" r:id="rId4" xr:uid="{00000000-0004-0000-0000-000003000000}"/>
    <hyperlink ref="D35" r:id="rId5" xr:uid="{00000000-0004-0000-0000-000004000000}"/>
    <hyperlink ref="D23" r:id="rId6" xr:uid="{00000000-0004-0000-0000-000005000000}"/>
    <hyperlink ref="D22" r:id="rId7" xr:uid="{00000000-0004-0000-0000-000006000000}"/>
  </hyperlinks>
  <pageMargins left="0.70866141732283472" right="0.70866141732283472" top="0.74803149606299213" bottom="0.74803149606299213" header="0.31496062992125984" footer="0.31496062992125984"/>
  <pageSetup paperSize="9" scale="68" orientation="landscape" r:id="rId8"/>
  <headerFooter>
    <oddFooter>&amp;L&amp;F&amp;R&amp;A</oddFooter>
  </headerFooter>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526BD-5184-4160-B5E9-D497423B1B55}">
  <sheetPr>
    <pageSetUpPr fitToPage="1"/>
  </sheetPr>
  <dimension ref="A1:AG39"/>
  <sheetViews>
    <sheetView zoomScaleNormal="100" workbookViewId="0">
      <selection activeCell="F27" sqref="F27"/>
    </sheetView>
  </sheetViews>
  <sheetFormatPr baseColWidth="10" defaultColWidth="9.140625" defaultRowHeight="15"/>
  <cols>
    <col min="1" max="1" width="3.85546875" style="14" customWidth="1"/>
    <col min="2" max="2" width="4.42578125" style="14" customWidth="1"/>
    <col min="3" max="3" width="30.140625" style="14" customWidth="1"/>
    <col min="4" max="4" width="15.7109375" style="14" customWidth="1"/>
    <col min="5" max="5" width="17.85546875" style="14" customWidth="1"/>
    <col min="6" max="6" width="10.7109375" style="14" customWidth="1"/>
    <col min="7" max="29" width="2.7109375" style="14" customWidth="1"/>
    <col min="30" max="16384" width="9.140625" style="14"/>
  </cols>
  <sheetData>
    <row r="1" spans="1:29" ht="18.75">
      <c r="A1" s="12" t="s">
        <v>73</v>
      </c>
    </row>
    <row r="3" spans="1:29">
      <c r="D3" s="15"/>
      <c r="E3" s="15"/>
    </row>
    <row r="4" spans="1:29" ht="92.25" customHeight="1">
      <c r="B4" s="1"/>
      <c r="C4" s="13" t="s">
        <v>74</v>
      </c>
      <c r="D4" s="16" t="s">
        <v>70</v>
      </c>
      <c r="E4" s="16" t="s">
        <v>71</v>
      </c>
      <c r="G4" s="6"/>
      <c r="H4" s="7" t="s">
        <v>1</v>
      </c>
      <c r="I4" s="8" t="s">
        <v>0</v>
      </c>
      <c r="J4" s="9" t="str">
        <f>C5</f>
        <v>Postmail</v>
      </c>
      <c r="K4" s="9" t="str">
        <f>C6</f>
        <v>Swiss Post International</v>
      </c>
      <c r="L4" s="9" t="str">
        <f>C7</f>
        <v>Swiss Post Solutions</v>
      </c>
      <c r="M4" s="9" t="str">
        <f>C8</f>
        <v>Poststellen und Verkauf</v>
      </c>
      <c r="N4" s="9" t="str">
        <f>C9</f>
        <v>PostLogistics</v>
      </c>
      <c r="O4" s="9" t="str">
        <f>C10</f>
        <v>PostFinance</v>
      </c>
      <c r="P4" s="9" t="str">
        <f>C11</f>
        <v>PostAuto</v>
      </c>
      <c r="Q4" s="9" t="str">
        <f>C12</f>
        <v>Übrige</v>
      </c>
      <c r="R4" s="9">
        <f>C13</f>
        <v>0</v>
      </c>
      <c r="S4" s="9">
        <f>C14</f>
        <v>0</v>
      </c>
      <c r="T4" s="9" t="str">
        <f>C20</f>
        <v>Border right &amp; top</v>
      </c>
      <c r="U4" s="9"/>
      <c r="V4" s="9"/>
      <c r="W4" s="27"/>
      <c r="X4" s="11" t="s">
        <v>2</v>
      </c>
      <c r="Y4" s="11" t="s">
        <v>3</v>
      </c>
      <c r="Z4" s="11" t="s">
        <v>4</v>
      </c>
      <c r="AA4" s="11" t="s">
        <v>5</v>
      </c>
      <c r="AB4" s="11" t="s">
        <v>6</v>
      </c>
      <c r="AC4" s="11" t="s">
        <v>7</v>
      </c>
    </row>
    <row r="5" spans="1:29">
      <c r="B5" s="1">
        <v>1</v>
      </c>
      <c r="C5" s="1" t="str">
        <f>'Zahlen 2005 bis 2016'!A24</f>
        <v>Postmail</v>
      </c>
      <c r="D5" s="2">
        <f>'Zahlen 2005 bis 2016'!I25</f>
        <v>3103</v>
      </c>
      <c r="E5" s="2">
        <f>'Zahlen 2005 bis 2016'!I27</f>
        <v>178</v>
      </c>
      <c r="G5" s="57" t="str">
        <f>C5</f>
        <v>Postmail</v>
      </c>
      <c r="H5" s="5">
        <v>0</v>
      </c>
      <c r="I5" s="5">
        <v>0</v>
      </c>
      <c r="J5" s="5">
        <f>E5</f>
        <v>178</v>
      </c>
      <c r="K5" s="5">
        <v>0</v>
      </c>
      <c r="L5" s="5">
        <v>0</v>
      </c>
      <c r="M5" s="5">
        <v>0</v>
      </c>
      <c r="N5" s="5">
        <v>0</v>
      </c>
      <c r="O5" s="5">
        <v>0</v>
      </c>
      <c r="P5" s="5">
        <v>0</v>
      </c>
      <c r="Q5" s="5">
        <v>0</v>
      </c>
      <c r="R5" s="5">
        <v>0</v>
      </c>
      <c r="S5" s="5">
        <v>0</v>
      </c>
      <c r="T5" s="5">
        <v>0</v>
      </c>
      <c r="U5" s="6"/>
      <c r="V5" s="6"/>
      <c r="W5" s="27"/>
      <c r="X5" s="5"/>
      <c r="Y5" s="5"/>
      <c r="Z5" s="5">
        <v>0</v>
      </c>
      <c r="AA5" s="5">
        <f>AA15</f>
        <v>10984</v>
      </c>
      <c r="AB5" s="5">
        <v>0</v>
      </c>
      <c r="AC5" s="5">
        <f>AC15</f>
        <v>890</v>
      </c>
    </row>
    <row r="6" spans="1:29">
      <c r="B6" s="1">
        <v>2</v>
      </c>
      <c r="C6" s="1" t="str">
        <f>'Zahlen 2005 bis 2016'!A29</f>
        <v>Swiss Post International</v>
      </c>
      <c r="D6" s="2">
        <f>'Zahlen 2005 bis 2016'!I30</f>
        <v>0</v>
      </c>
      <c r="E6" s="2">
        <f>'Zahlen 2005 bis 2016'!I32</f>
        <v>0</v>
      </c>
      <c r="G6" s="57"/>
      <c r="H6" s="5">
        <f>H5+D5</f>
        <v>3103</v>
      </c>
      <c r="I6" s="5">
        <v>0</v>
      </c>
      <c r="J6" s="5">
        <f>E5</f>
        <v>178</v>
      </c>
      <c r="K6" s="5">
        <v>0</v>
      </c>
      <c r="L6" s="5">
        <v>0</v>
      </c>
      <c r="M6" s="5">
        <v>0</v>
      </c>
      <c r="N6" s="5">
        <v>0</v>
      </c>
      <c r="O6" s="5">
        <v>0</v>
      </c>
      <c r="P6" s="5">
        <v>0</v>
      </c>
      <c r="Q6" s="5">
        <v>0</v>
      </c>
      <c r="R6" s="5">
        <v>0</v>
      </c>
      <c r="S6" s="5">
        <v>0</v>
      </c>
      <c r="T6" s="5">
        <v>0</v>
      </c>
      <c r="U6" s="6"/>
      <c r="V6" s="6"/>
      <c r="W6" s="27"/>
      <c r="X6" s="5">
        <f t="shared" ref="X6:Y15" si="0">D5</f>
        <v>3103</v>
      </c>
      <c r="Y6" s="5">
        <f t="shared" si="0"/>
        <v>178</v>
      </c>
      <c r="Z6" s="5">
        <v>0</v>
      </c>
      <c r="AA6" s="5">
        <f>Z6+X6</f>
        <v>3103</v>
      </c>
      <c r="AB6" s="5">
        <v>0</v>
      </c>
      <c r="AC6" s="5">
        <f>AB6+Y6</f>
        <v>178</v>
      </c>
    </row>
    <row r="7" spans="1:29">
      <c r="B7" s="1">
        <v>3</v>
      </c>
      <c r="C7" s="1" t="str">
        <f>'Zahlen 2005 bis 2016'!A34</f>
        <v>Swiss Post Solutions</v>
      </c>
      <c r="D7" s="2">
        <f>'Zahlen 2005 bis 2016'!I35</f>
        <v>547</v>
      </c>
      <c r="E7" s="2">
        <f>'Zahlen 2005 bis 2016'!I36</f>
        <v>3</v>
      </c>
      <c r="G7" s="57" t="str">
        <f>C6</f>
        <v>Swiss Post International</v>
      </c>
      <c r="H7" s="5">
        <f>H6</f>
        <v>3103</v>
      </c>
      <c r="I7" s="5">
        <f>E5</f>
        <v>178</v>
      </c>
      <c r="J7" s="5">
        <v>0</v>
      </c>
      <c r="K7" s="5">
        <f>E6</f>
        <v>0</v>
      </c>
      <c r="L7" s="5">
        <v>0</v>
      </c>
      <c r="M7" s="5">
        <v>0</v>
      </c>
      <c r="N7" s="5">
        <v>0</v>
      </c>
      <c r="O7" s="5">
        <v>0</v>
      </c>
      <c r="P7" s="5">
        <v>0</v>
      </c>
      <c r="Q7" s="5">
        <v>0</v>
      </c>
      <c r="R7" s="5">
        <v>0</v>
      </c>
      <c r="S7" s="5">
        <v>0</v>
      </c>
      <c r="T7" s="5">
        <v>0</v>
      </c>
      <c r="U7" s="6"/>
      <c r="V7" s="6"/>
      <c r="W7" s="27"/>
      <c r="X7" s="5">
        <f t="shared" si="0"/>
        <v>0</v>
      </c>
      <c r="Y7" s="5">
        <f t="shared" si="0"/>
        <v>0</v>
      </c>
      <c r="Z7" s="5">
        <f>AA6</f>
        <v>3103</v>
      </c>
      <c r="AA7" s="5">
        <f>Z7+X7</f>
        <v>3103</v>
      </c>
      <c r="AB7" s="5">
        <f>AC6</f>
        <v>178</v>
      </c>
      <c r="AC7" s="5">
        <f>AB7+Y7</f>
        <v>178</v>
      </c>
    </row>
    <row r="8" spans="1:29">
      <c r="B8" s="1">
        <v>4</v>
      </c>
      <c r="C8" s="1" t="str">
        <f>'Zahlen 2005 bis 2016'!A38</f>
        <v>Poststellen und Verkauf</v>
      </c>
      <c r="D8" s="2">
        <f>'Zahlen 2005 bis 2016'!I39</f>
        <v>1689</v>
      </c>
      <c r="E8" s="2">
        <f>'Zahlen 2005 bis 2016'!I42</f>
        <v>-120</v>
      </c>
      <c r="G8" s="57"/>
      <c r="H8" s="5">
        <f>H7+D6</f>
        <v>3103</v>
      </c>
      <c r="I8" s="5">
        <f>E5</f>
        <v>178</v>
      </c>
      <c r="J8" s="5">
        <v>0</v>
      </c>
      <c r="K8" s="5">
        <f>E6</f>
        <v>0</v>
      </c>
      <c r="L8" s="5">
        <v>0</v>
      </c>
      <c r="M8" s="5">
        <v>0</v>
      </c>
      <c r="N8" s="5">
        <v>0</v>
      </c>
      <c r="O8" s="5">
        <v>0</v>
      </c>
      <c r="P8" s="5">
        <v>0</v>
      </c>
      <c r="Q8" s="5">
        <v>0</v>
      </c>
      <c r="R8" s="5">
        <v>0</v>
      </c>
      <c r="S8" s="5">
        <v>0</v>
      </c>
      <c r="T8" s="5">
        <v>0</v>
      </c>
      <c r="U8" s="6"/>
      <c r="V8" s="6"/>
      <c r="W8" s="27"/>
      <c r="X8" s="5">
        <f t="shared" si="0"/>
        <v>547</v>
      </c>
      <c r="Y8" s="5">
        <f t="shared" si="0"/>
        <v>3</v>
      </c>
      <c r="Z8" s="5">
        <f t="shared" ref="Z8:Z16" si="1">AA7</f>
        <v>3103</v>
      </c>
      <c r="AA8" s="5">
        <f t="shared" ref="AA8:AA15" si="2">Z8+X8</f>
        <v>3650</v>
      </c>
      <c r="AB8" s="5">
        <f t="shared" ref="AB8:AB16" si="3">AC7</f>
        <v>178</v>
      </c>
      <c r="AC8" s="5">
        <f t="shared" ref="AC8:AC15" si="4">AB8+Y8</f>
        <v>181</v>
      </c>
    </row>
    <row r="9" spans="1:29">
      <c r="B9" s="1">
        <v>5</v>
      </c>
      <c r="C9" s="1" t="str">
        <f>'Zahlen 2005 bis 2016'!A45</f>
        <v>PostLogistics</v>
      </c>
      <c r="D9" s="2">
        <f>'Zahlen 2005 bis 2016'!I46</f>
        <v>1535</v>
      </c>
      <c r="E9" s="2">
        <f>'Zahlen 2005 bis 2016'!I47</f>
        <v>152</v>
      </c>
      <c r="G9" s="57" t="str">
        <f>C7</f>
        <v>Swiss Post Solutions</v>
      </c>
      <c r="H9" s="5">
        <f>H8</f>
        <v>3103</v>
      </c>
      <c r="I9" s="5">
        <f>I7+K7</f>
        <v>178</v>
      </c>
      <c r="J9" s="5">
        <v>0</v>
      </c>
      <c r="K9" s="5">
        <v>0</v>
      </c>
      <c r="L9" s="5">
        <f>E7</f>
        <v>3</v>
      </c>
      <c r="M9" s="5">
        <v>0</v>
      </c>
      <c r="N9" s="5">
        <v>0</v>
      </c>
      <c r="O9" s="5">
        <v>0</v>
      </c>
      <c r="P9" s="5">
        <v>0</v>
      </c>
      <c r="Q9" s="5">
        <v>0</v>
      </c>
      <c r="R9" s="5">
        <v>0</v>
      </c>
      <c r="S9" s="5">
        <v>0</v>
      </c>
      <c r="T9" s="5">
        <v>0</v>
      </c>
      <c r="U9" s="6"/>
      <c r="V9" s="6"/>
      <c r="W9" s="27"/>
      <c r="X9" s="5">
        <f t="shared" si="0"/>
        <v>1689</v>
      </c>
      <c r="Y9" s="5">
        <f t="shared" si="0"/>
        <v>-120</v>
      </c>
      <c r="Z9" s="5">
        <f t="shared" si="1"/>
        <v>3650</v>
      </c>
      <c r="AA9" s="5">
        <f t="shared" si="2"/>
        <v>5339</v>
      </c>
      <c r="AB9" s="5">
        <f t="shared" si="3"/>
        <v>181</v>
      </c>
      <c r="AC9" s="5">
        <f t="shared" si="4"/>
        <v>61</v>
      </c>
    </row>
    <row r="10" spans="1:29">
      <c r="B10" s="1">
        <v>6</v>
      </c>
      <c r="C10" s="1" t="str">
        <f>'Zahlen 2005 bis 2016'!A50</f>
        <v>PostFinance</v>
      </c>
      <c r="D10" s="2">
        <f>'Zahlen 2005 bis 2016'!I51</f>
        <v>2362</v>
      </c>
      <c r="E10" s="2">
        <f>'Zahlen 2005 bis 2016'!I52</f>
        <v>627</v>
      </c>
      <c r="G10" s="57"/>
      <c r="H10" s="5">
        <f>H9+D7</f>
        <v>3650</v>
      </c>
      <c r="I10" s="5">
        <f>I8+K8</f>
        <v>178</v>
      </c>
      <c r="J10" s="5">
        <v>0</v>
      </c>
      <c r="K10" s="5">
        <v>0</v>
      </c>
      <c r="L10" s="5">
        <f>E7</f>
        <v>3</v>
      </c>
      <c r="M10" s="5">
        <v>0</v>
      </c>
      <c r="N10" s="5">
        <v>0</v>
      </c>
      <c r="O10" s="5">
        <v>0</v>
      </c>
      <c r="P10" s="5">
        <v>0</v>
      </c>
      <c r="Q10" s="5">
        <v>0</v>
      </c>
      <c r="R10" s="5">
        <v>0</v>
      </c>
      <c r="S10" s="5">
        <v>0</v>
      </c>
      <c r="T10" s="5">
        <v>0</v>
      </c>
      <c r="U10" s="6"/>
      <c r="V10" s="6"/>
      <c r="W10" s="27"/>
      <c r="X10" s="5">
        <f t="shared" si="0"/>
        <v>1535</v>
      </c>
      <c r="Y10" s="5">
        <f t="shared" si="0"/>
        <v>152</v>
      </c>
      <c r="Z10" s="5">
        <f t="shared" si="1"/>
        <v>5339</v>
      </c>
      <c r="AA10" s="5">
        <f t="shared" si="2"/>
        <v>6874</v>
      </c>
      <c r="AB10" s="5">
        <f t="shared" si="3"/>
        <v>61</v>
      </c>
      <c r="AC10" s="5">
        <f t="shared" si="4"/>
        <v>213</v>
      </c>
    </row>
    <row r="11" spans="1:29">
      <c r="B11" s="1">
        <v>7</v>
      </c>
      <c r="C11" s="1" t="str">
        <f>'Zahlen 2005 bis 2016'!A55</f>
        <v>PostAuto</v>
      </c>
      <c r="D11" s="2">
        <f>'Zahlen 2005 bis 2016'!I56</f>
        <v>778</v>
      </c>
      <c r="E11" s="2">
        <f>'Zahlen 2005 bis 2016'!I58</f>
        <v>6</v>
      </c>
      <c r="G11" s="57" t="str">
        <f>C8</f>
        <v>Poststellen und Verkauf</v>
      </c>
      <c r="H11" s="5">
        <f>H10</f>
        <v>3650</v>
      </c>
      <c r="I11" s="5">
        <f>I9+L9</f>
        <v>181</v>
      </c>
      <c r="J11" s="5">
        <v>0</v>
      </c>
      <c r="K11" s="5">
        <v>0</v>
      </c>
      <c r="L11" s="5">
        <v>0</v>
      </c>
      <c r="M11" s="5">
        <f>E8</f>
        <v>-120</v>
      </c>
      <c r="N11" s="5">
        <v>0</v>
      </c>
      <c r="O11" s="5">
        <v>0</v>
      </c>
      <c r="P11" s="5">
        <v>0</v>
      </c>
      <c r="Q11" s="5">
        <v>0</v>
      </c>
      <c r="R11" s="5">
        <v>0</v>
      </c>
      <c r="S11" s="5">
        <v>0</v>
      </c>
      <c r="T11" s="5">
        <v>0</v>
      </c>
      <c r="U11" s="6"/>
      <c r="V11" s="6"/>
      <c r="W11" s="27"/>
      <c r="X11" s="5">
        <f t="shared" si="0"/>
        <v>2362</v>
      </c>
      <c r="Y11" s="5">
        <f t="shared" si="0"/>
        <v>627</v>
      </c>
      <c r="Z11" s="5">
        <f t="shared" si="1"/>
        <v>6874</v>
      </c>
      <c r="AA11" s="5">
        <f t="shared" si="2"/>
        <v>9236</v>
      </c>
      <c r="AB11" s="5">
        <f t="shared" si="3"/>
        <v>213</v>
      </c>
      <c r="AC11" s="5">
        <f t="shared" si="4"/>
        <v>840</v>
      </c>
    </row>
    <row r="12" spans="1:29">
      <c r="B12" s="1">
        <v>8</v>
      </c>
      <c r="C12" s="1" t="str">
        <f>'Zahlen 2005 bis 2016'!A61</f>
        <v>Übrige</v>
      </c>
      <c r="D12" s="2">
        <f>'Zahlen 2005 bis 2016'!I62</f>
        <v>970</v>
      </c>
      <c r="E12" s="2">
        <f>'Zahlen 2005 bis 2016'!I63</f>
        <v>44</v>
      </c>
      <c r="G12" s="57"/>
      <c r="H12" s="5">
        <f>H11+D8</f>
        <v>5339</v>
      </c>
      <c r="I12" s="5">
        <f>I10+L10</f>
        <v>181</v>
      </c>
      <c r="J12" s="5">
        <v>0</v>
      </c>
      <c r="K12" s="5">
        <v>0</v>
      </c>
      <c r="L12" s="5">
        <v>0</v>
      </c>
      <c r="M12" s="5">
        <f>E8</f>
        <v>-120</v>
      </c>
      <c r="N12" s="5">
        <v>0</v>
      </c>
      <c r="O12" s="5">
        <v>0</v>
      </c>
      <c r="P12" s="5">
        <v>0</v>
      </c>
      <c r="Q12" s="5">
        <v>0</v>
      </c>
      <c r="R12" s="5">
        <v>0</v>
      </c>
      <c r="S12" s="5">
        <v>0</v>
      </c>
      <c r="T12" s="5">
        <v>0</v>
      </c>
      <c r="U12" s="6"/>
      <c r="V12" s="6"/>
      <c r="W12" s="27"/>
      <c r="X12" s="5">
        <f t="shared" si="0"/>
        <v>778</v>
      </c>
      <c r="Y12" s="5">
        <f t="shared" si="0"/>
        <v>6</v>
      </c>
      <c r="Z12" s="5">
        <f t="shared" si="1"/>
        <v>9236</v>
      </c>
      <c r="AA12" s="5">
        <f t="shared" si="2"/>
        <v>10014</v>
      </c>
      <c r="AB12" s="5">
        <f t="shared" si="3"/>
        <v>840</v>
      </c>
      <c r="AC12" s="5">
        <f t="shared" si="4"/>
        <v>846</v>
      </c>
    </row>
    <row r="13" spans="1:29">
      <c r="B13" s="1">
        <v>9</v>
      </c>
      <c r="C13" s="1"/>
      <c r="D13" s="2"/>
      <c r="E13" s="2"/>
      <c r="G13" s="57" t="str">
        <f>C9</f>
        <v>PostLogistics</v>
      </c>
      <c r="H13" s="5">
        <f>H12</f>
        <v>5339</v>
      </c>
      <c r="I13" s="5">
        <f>I11+M11</f>
        <v>61</v>
      </c>
      <c r="J13" s="5">
        <v>0</v>
      </c>
      <c r="K13" s="5">
        <v>0</v>
      </c>
      <c r="L13" s="5">
        <v>0</v>
      </c>
      <c r="M13" s="5">
        <v>0</v>
      </c>
      <c r="N13" s="5">
        <f>E9</f>
        <v>152</v>
      </c>
      <c r="O13" s="5">
        <v>0</v>
      </c>
      <c r="P13" s="5">
        <v>0</v>
      </c>
      <c r="Q13" s="5">
        <v>0</v>
      </c>
      <c r="R13" s="5">
        <v>0</v>
      </c>
      <c r="S13" s="5">
        <v>0</v>
      </c>
      <c r="T13" s="5">
        <v>0</v>
      </c>
      <c r="U13" s="6"/>
      <c r="V13" s="6"/>
      <c r="W13" s="27"/>
      <c r="X13" s="5">
        <f t="shared" si="0"/>
        <v>970</v>
      </c>
      <c r="Y13" s="5">
        <f t="shared" si="0"/>
        <v>44</v>
      </c>
      <c r="Z13" s="5">
        <f t="shared" si="1"/>
        <v>10014</v>
      </c>
      <c r="AA13" s="5">
        <f t="shared" si="2"/>
        <v>10984</v>
      </c>
      <c r="AB13" s="5">
        <f t="shared" si="3"/>
        <v>846</v>
      </c>
      <c r="AC13" s="5">
        <f t="shared" si="4"/>
        <v>890</v>
      </c>
    </row>
    <row r="14" spans="1:29">
      <c r="B14" s="1">
        <v>10</v>
      </c>
      <c r="C14" s="1"/>
      <c r="D14" s="2"/>
      <c r="E14" s="2"/>
      <c r="G14" s="57"/>
      <c r="H14" s="5">
        <f>H13+D9</f>
        <v>6874</v>
      </c>
      <c r="I14" s="5">
        <f>I12+M12</f>
        <v>61</v>
      </c>
      <c r="J14" s="5">
        <v>0</v>
      </c>
      <c r="K14" s="5">
        <v>0</v>
      </c>
      <c r="L14" s="5">
        <v>0</v>
      </c>
      <c r="M14" s="5">
        <v>0</v>
      </c>
      <c r="N14" s="5">
        <f>E9</f>
        <v>152</v>
      </c>
      <c r="O14" s="5">
        <v>0</v>
      </c>
      <c r="P14" s="5">
        <v>0</v>
      </c>
      <c r="Q14" s="5">
        <v>0</v>
      </c>
      <c r="R14" s="5">
        <v>0</v>
      </c>
      <c r="S14" s="5">
        <v>0</v>
      </c>
      <c r="T14" s="5">
        <v>0</v>
      </c>
      <c r="U14" s="6"/>
      <c r="V14" s="6"/>
      <c r="W14" s="27"/>
      <c r="X14" s="5">
        <f t="shared" si="0"/>
        <v>0</v>
      </c>
      <c r="Y14" s="5">
        <f t="shared" si="0"/>
        <v>0</v>
      </c>
      <c r="Z14" s="5">
        <f t="shared" si="1"/>
        <v>10984</v>
      </c>
      <c r="AA14" s="5">
        <f t="shared" si="2"/>
        <v>10984</v>
      </c>
      <c r="AB14" s="5">
        <f t="shared" si="3"/>
        <v>890</v>
      </c>
      <c r="AC14" s="5">
        <f t="shared" si="4"/>
        <v>890</v>
      </c>
    </row>
    <row r="15" spans="1:29">
      <c r="G15" s="57" t="str">
        <f>C10</f>
        <v>PostFinance</v>
      </c>
      <c r="H15" s="5">
        <f>H14</f>
        <v>6874</v>
      </c>
      <c r="I15" s="5">
        <f>I13+N13</f>
        <v>213</v>
      </c>
      <c r="J15" s="5">
        <v>0</v>
      </c>
      <c r="K15" s="5">
        <v>0</v>
      </c>
      <c r="L15" s="5">
        <v>0</v>
      </c>
      <c r="M15" s="5">
        <v>0</v>
      </c>
      <c r="N15" s="5">
        <v>0</v>
      </c>
      <c r="O15" s="5">
        <f>E10</f>
        <v>627</v>
      </c>
      <c r="P15" s="5">
        <v>0</v>
      </c>
      <c r="Q15" s="5">
        <v>0</v>
      </c>
      <c r="R15" s="5">
        <v>0</v>
      </c>
      <c r="S15" s="5">
        <v>0</v>
      </c>
      <c r="T15" s="5">
        <v>0</v>
      </c>
      <c r="U15" s="6"/>
      <c r="V15" s="6"/>
      <c r="W15" s="27"/>
      <c r="X15" s="5">
        <f t="shared" si="0"/>
        <v>0</v>
      </c>
      <c r="Y15" s="5">
        <f t="shared" si="0"/>
        <v>0</v>
      </c>
      <c r="Z15" s="5">
        <f t="shared" si="1"/>
        <v>10984</v>
      </c>
      <c r="AA15" s="5">
        <f t="shared" si="2"/>
        <v>10984</v>
      </c>
      <c r="AB15" s="5">
        <f t="shared" si="3"/>
        <v>890</v>
      </c>
      <c r="AC15" s="5">
        <f t="shared" si="4"/>
        <v>890</v>
      </c>
    </row>
    <row r="16" spans="1:29">
      <c r="C16" s="3" t="s">
        <v>72</v>
      </c>
      <c r="D16" s="2">
        <f>SUM(D5:D14)</f>
        <v>10984</v>
      </c>
      <c r="E16" s="2">
        <f>SUM(E5:E14)</f>
        <v>890</v>
      </c>
      <c r="G16" s="57"/>
      <c r="H16" s="5">
        <f>H15+D10</f>
        <v>9236</v>
      </c>
      <c r="I16" s="5">
        <f>I14+N14</f>
        <v>213</v>
      </c>
      <c r="J16" s="5">
        <v>0</v>
      </c>
      <c r="K16" s="5">
        <v>0</v>
      </c>
      <c r="L16" s="5">
        <v>0</v>
      </c>
      <c r="M16" s="5">
        <v>0</v>
      </c>
      <c r="N16" s="5">
        <v>0</v>
      </c>
      <c r="O16" s="5">
        <f>E10</f>
        <v>627</v>
      </c>
      <c r="P16" s="5">
        <v>0</v>
      </c>
      <c r="Q16" s="5">
        <v>0</v>
      </c>
      <c r="R16" s="5">
        <v>0</v>
      </c>
      <c r="S16" s="5">
        <v>0</v>
      </c>
      <c r="T16" s="5">
        <v>0</v>
      </c>
      <c r="U16" s="6"/>
      <c r="V16" s="6"/>
      <c r="W16" s="27"/>
      <c r="X16" s="5"/>
      <c r="Y16" s="5"/>
      <c r="Z16" s="5">
        <f t="shared" si="1"/>
        <v>10984</v>
      </c>
      <c r="AA16" s="5"/>
      <c r="AB16" s="5">
        <f t="shared" si="3"/>
        <v>890</v>
      </c>
      <c r="AC16" s="5"/>
    </row>
    <row r="17" spans="3:33">
      <c r="G17" s="57" t="str">
        <f>C11</f>
        <v>PostAuto</v>
      </c>
      <c r="H17" s="5">
        <f>H16</f>
        <v>9236</v>
      </c>
      <c r="I17" s="5">
        <f>I15+O15</f>
        <v>840</v>
      </c>
      <c r="J17" s="5">
        <v>0</v>
      </c>
      <c r="K17" s="5">
        <v>0</v>
      </c>
      <c r="L17" s="5">
        <v>0</v>
      </c>
      <c r="M17" s="5">
        <v>0</v>
      </c>
      <c r="N17" s="5">
        <v>0</v>
      </c>
      <c r="O17" s="5">
        <v>0</v>
      </c>
      <c r="P17" s="5">
        <f>E11</f>
        <v>6</v>
      </c>
      <c r="Q17" s="5">
        <v>0</v>
      </c>
      <c r="R17" s="5">
        <v>0</v>
      </c>
      <c r="S17" s="5">
        <v>0</v>
      </c>
      <c r="T17" s="5">
        <v>0</v>
      </c>
      <c r="U17" s="6"/>
      <c r="V17" s="6"/>
      <c r="W17" s="27"/>
      <c r="X17" s="5"/>
      <c r="Y17" s="5"/>
      <c r="Z17" s="5"/>
      <c r="AA17" s="5"/>
      <c r="AB17" s="5"/>
      <c r="AC17" s="5"/>
    </row>
    <row r="18" spans="3:33">
      <c r="G18" s="57"/>
      <c r="H18" s="5">
        <f>H17+D11</f>
        <v>10014</v>
      </c>
      <c r="I18" s="5">
        <f>I16+O16</f>
        <v>840</v>
      </c>
      <c r="J18" s="5">
        <v>0</v>
      </c>
      <c r="K18" s="5">
        <v>0</v>
      </c>
      <c r="L18" s="5">
        <v>0</v>
      </c>
      <c r="M18" s="5">
        <v>0</v>
      </c>
      <c r="N18" s="5">
        <v>0</v>
      </c>
      <c r="O18" s="5">
        <v>0</v>
      </c>
      <c r="P18" s="5">
        <f>E11</f>
        <v>6</v>
      </c>
      <c r="Q18" s="5">
        <v>0</v>
      </c>
      <c r="R18" s="5">
        <v>0</v>
      </c>
      <c r="S18" s="5">
        <v>0</v>
      </c>
      <c r="T18" s="5">
        <v>0</v>
      </c>
      <c r="U18" s="6"/>
      <c r="V18" s="6"/>
      <c r="W18" s="27"/>
      <c r="X18" s="28"/>
      <c r="Y18" s="28"/>
      <c r="Z18" s="28"/>
      <c r="AA18" s="28"/>
      <c r="AB18" s="28"/>
      <c r="AC18" s="28"/>
    </row>
    <row r="19" spans="3:33">
      <c r="C19" s="1"/>
      <c r="D19" s="19" t="s">
        <v>20</v>
      </c>
      <c r="E19" s="19" t="s">
        <v>21</v>
      </c>
      <c r="G19" s="57" t="str">
        <f>C12</f>
        <v>Übrige</v>
      </c>
      <c r="H19" s="5">
        <f>H18</f>
        <v>10014</v>
      </c>
      <c r="I19" s="5">
        <f>I17+P17</f>
        <v>846</v>
      </c>
      <c r="J19" s="5">
        <v>0</v>
      </c>
      <c r="K19" s="5">
        <v>0</v>
      </c>
      <c r="L19" s="5">
        <v>0</v>
      </c>
      <c r="M19" s="5">
        <v>0</v>
      </c>
      <c r="N19" s="5">
        <v>0</v>
      </c>
      <c r="O19" s="5">
        <v>0</v>
      </c>
      <c r="P19" s="5">
        <v>0</v>
      </c>
      <c r="Q19" s="5">
        <f>E12</f>
        <v>44</v>
      </c>
      <c r="R19" s="5">
        <v>0</v>
      </c>
      <c r="S19" s="5">
        <v>0</v>
      </c>
      <c r="T19" s="5">
        <v>0</v>
      </c>
      <c r="U19" s="6"/>
      <c r="V19" s="6"/>
      <c r="W19" s="27"/>
      <c r="X19" s="28"/>
      <c r="Y19" s="28"/>
      <c r="Z19" s="28"/>
      <c r="AA19" s="28"/>
      <c r="AB19" s="28"/>
      <c r="AC19" s="28"/>
    </row>
    <row r="20" spans="3:33">
      <c r="C20" s="1" t="s">
        <v>19</v>
      </c>
      <c r="D20" s="20">
        <v>5</v>
      </c>
      <c r="E20" s="20">
        <v>0</v>
      </c>
      <c r="G20" s="57"/>
      <c r="H20" s="5">
        <f>H19+D12</f>
        <v>10984</v>
      </c>
      <c r="I20" s="5">
        <f>I18+P18</f>
        <v>846</v>
      </c>
      <c r="J20" s="5">
        <v>0</v>
      </c>
      <c r="K20" s="5">
        <v>0</v>
      </c>
      <c r="L20" s="5">
        <v>0</v>
      </c>
      <c r="M20" s="5">
        <v>0</v>
      </c>
      <c r="N20" s="5">
        <v>0</v>
      </c>
      <c r="O20" s="5">
        <v>0</v>
      </c>
      <c r="P20" s="5">
        <v>0</v>
      </c>
      <c r="Q20" s="5">
        <f>E12</f>
        <v>44</v>
      </c>
      <c r="R20" s="5">
        <v>0</v>
      </c>
      <c r="S20" s="5">
        <v>0</v>
      </c>
      <c r="T20" s="5">
        <v>0</v>
      </c>
      <c r="U20" s="6"/>
      <c r="V20" s="6"/>
      <c r="W20" s="27"/>
      <c r="X20" s="5" t="s">
        <v>18</v>
      </c>
      <c r="Y20" s="5"/>
      <c r="Z20" s="5">
        <v>0</v>
      </c>
      <c r="AA20" s="5">
        <f>AA15</f>
        <v>10984</v>
      </c>
      <c r="AB20" s="5">
        <v>0</v>
      </c>
      <c r="AC20" s="5">
        <f>AC15</f>
        <v>890</v>
      </c>
    </row>
    <row r="21" spans="3:33">
      <c r="G21" s="57">
        <f>C13</f>
        <v>0</v>
      </c>
      <c r="H21" s="5">
        <f>H20</f>
        <v>10984</v>
      </c>
      <c r="I21" s="5">
        <f>I19+Q19</f>
        <v>890</v>
      </c>
      <c r="J21" s="5">
        <v>0</v>
      </c>
      <c r="K21" s="5">
        <v>0</v>
      </c>
      <c r="L21" s="5">
        <v>0</v>
      </c>
      <c r="M21" s="5">
        <v>0</v>
      </c>
      <c r="N21" s="5">
        <v>0</v>
      </c>
      <c r="O21" s="5">
        <v>0</v>
      </c>
      <c r="P21" s="5">
        <v>0</v>
      </c>
      <c r="Q21" s="5">
        <v>0</v>
      </c>
      <c r="R21" s="5">
        <f>E13</f>
        <v>0</v>
      </c>
      <c r="S21" s="5">
        <v>0</v>
      </c>
      <c r="T21" s="5">
        <v>0</v>
      </c>
      <c r="U21" s="6"/>
      <c r="V21" s="6"/>
      <c r="W21" s="27"/>
      <c r="X21" s="28"/>
      <c r="Y21" s="28"/>
      <c r="Z21" s="28"/>
      <c r="AA21" s="28"/>
      <c r="AB21" s="28"/>
      <c r="AC21" s="28"/>
    </row>
    <row r="22" spans="3:33">
      <c r="C22" s="21" t="s">
        <v>22</v>
      </c>
      <c r="D22" s="4"/>
      <c r="G22" s="57"/>
      <c r="H22" s="5">
        <f>H21+D13</f>
        <v>10984</v>
      </c>
      <c r="I22" s="5">
        <f>I20+Q20</f>
        <v>890</v>
      </c>
      <c r="J22" s="5">
        <v>0</v>
      </c>
      <c r="K22" s="5">
        <v>0</v>
      </c>
      <c r="L22" s="5">
        <v>0</v>
      </c>
      <c r="M22" s="5">
        <v>0</v>
      </c>
      <c r="N22" s="5">
        <v>0</v>
      </c>
      <c r="O22" s="5">
        <v>0</v>
      </c>
      <c r="P22" s="5">
        <v>0</v>
      </c>
      <c r="Q22" s="5">
        <v>0</v>
      </c>
      <c r="R22" s="5">
        <f>E13</f>
        <v>0</v>
      </c>
      <c r="S22" s="5">
        <v>0</v>
      </c>
      <c r="T22" s="5">
        <v>0</v>
      </c>
      <c r="U22" s="6"/>
      <c r="V22" s="6"/>
      <c r="W22" s="27"/>
      <c r="X22" s="5"/>
      <c r="Y22" s="5"/>
      <c r="Z22" s="5"/>
      <c r="AA22" s="5"/>
      <c r="AB22" s="5"/>
      <c r="AC22" s="5"/>
    </row>
    <row r="23" spans="3:33">
      <c r="D23" s="4"/>
      <c r="G23" s="57">
        <f>C14</f>
        <v>0</v>
      </c>
      <c r="H23" s="5">
        <f>H22</f>
        <v>10984</v>
      </c>
      <c r="I23" s="5">
        <f>I21+R21</f>
        <v>890</v>
      </c>
      <c r="J23" s="5">
        <v>0</v>
      </c>
      <c r="K23" s="5">
        <v>0</v>
      </c>
      <c r="L23" s="5">
        <v>0</v>
      </c>
      <c r="M23" s="5">
        <v>0</v>
      </c>
      <c r="N23" s="5">
        <v>0</v>
      </c>
      <c r="O23" s="5">
        <v>0</v>
      </c>
      <c r="P23" s="5">
        <v>0</v>
      </c>
      <c r="Q23" s="5">
        <v>0</v>
      </c>
      <c r="R23" s="5">
        <v>0</v>
      </c>
      <c r="S23" s="5">
        <f>E14</f>
        <v>0</v>
      </c>
      <c r="T23" s="5">
        <v>0</v>
      </c>
      <c r="U23" s="6"/>
      <c r="V23" s="6"/>
      <c r="W23" s="27"/>
      <c r="X23" s="28"/>
      <c r="Y23" s="28"/>
      <c r="Z23" s="28"/>
      <c r="AA23" s="28"/>
      <c r="AB23" s="28"/>
      <c r="AC23" s="28"/>
    </row>
    <row r="24" spans="3:33">
      <c r="C24" s="14" t="s">
        <v>78</v>
      </c>
      <c r="G24" s="57"/>
      <c r="H24" s="5">
        <f>H23+D14</f>
        <v>10984</v>
      </c>
      <c r="I24" s="5">
        <f>I22+R22</f>
        <v>890</v>
      </c>
      <c r="J24" s="5">
        <v>0</v>
      </c>
      <c r="K24" s="5">
        <v>0</v>
      </c>
      <c r="L24" s="5">
        <v>0</v>
      </c>
      <c r="M24" s="5">
        <v>0</v>
      </c>
      <c r="N24" s="5">
        <v>0</v>
      </c>
      <c r="O24" s="5">
        <v>0</v>
      </c>
      <c r="P24" s="5">
        <v>0</v>
      </c>
      <c r="Q24" s="5">
        <v>0</v>
      </c>
      <c r="R24" s="5">
        <v>0</v>
      </c>
      <c r="S24" s="5">
        <f>E14</f>
        <v>0</v>
      </c>
      <c r="T24" s="5">
        <v>0</v>
      </c>
      <c r="U24" s="6"/>
      <c r="V24" s="6"/>
      <c r="W24" s="27"/>
      <c r="X24" s="28"/>
      <c r="Y24" s="28"/>
      <c r="Z24" s="28"/>
      <c r="AA24" s="28"/>
      <c r="AB24" s="28"/>
      <c r="AC24" s="28"/>
    </row>
    <row r="25" spans="3:33">
      <c r="G25" s="57" t="str">
        <f>C20</f>
        <v>Border right &amp; top</v>
      </c>
      <c r="H25" s="5">
        <f>H24</f>
        <v>10984</v>
      </c>
      <c r="I25" s="5">
        <f>I23+S23</f>
        <v>890</v>
      </c>
      <c r="J25" s="5">
        <v>0</v>
      </c>
      <c r="K25" s="5">
        <v>0</v>
      </c>
      <c r="L25" s="5">
        <v>0</v>
      </c>
      <c r="M25" s="5">
        <v>0</v>
      </c>
      <c r="N25" s="5">
        <v>0</v>
      </c>
      <c r="O25" s="5">
        <v>0</v>
      </c>
      <c r="P25" s="5">
        <v>0</v>
      </c>
      <c r="Q25" s="5">
        <v>0</v>
      </c>
      <c r="R25" s="5">
        <v>0</v>
      </c>
      <c r="S25" s="5">
        <v>0</v>
      </c>
      <c r="T25" s="5">
        <f>E20</f>
        <v>0</v>
      </c>
      <c r="U25" s="6"/>
      <c r="V25" s="6"/>
      <c r="W25" s="27"/>
      <c r="X25" s="29"/>
      <c r="Y25" s="28"/>
      <c r="Z25" s="28"/>
      <c r="AA25" s="28"/>
      <c r="AB25" s="28"/>
      <c r="AC25" s="28"/>
    </row>
    <row r="26" spans="3:33">
      <c r="C26" s="14" t="s">
        <v>8</v>
      </c>
      <c r="G26" s="57"/>
      <c r="H26" s="5">
        <f>H25+D20</f>
        <v>10989</v>
      </c>
      <c r="I26" s="5">
        <f>I24+S24</f>
        <v>890</v>
      </c>
      <c r="J26" s="5">
        <v>0</v>
      </c>
      <c r="K26" s="5">
        <v>0</v>
      </c>
      <c r="L26" s="5">
        <v>0</v>
      </c>
      <c r="M26" s="5">
        <v>0</v>
      </c>
      <c r="N26" s="5">
        <v>0</v>
      </c>
      <c r="O26" s="5">
        <v>0</v>
      </c>
      <c r="P26" s="5">
        <v>0</v>
      </c>
      <c r="Q26" s="5">
        <v>0</v>
      </c>
      <c r="R26" s="5">
        <v>0</v>
      </c>
      <c r="S26" s="5">
        <v>0</v>
      </c>
      <c r="T26" s="5">
        <f>E20</f>
        <v>0</v>
      </c>
      <c r="U26" s="6"/>
      <c r="V26" s="6"/>
      <c r="W26" s="27"/>
      <c r="X26" s="27"/>
      <c r="Y26" s="27"/>
      <c r="Z26" s="27"/>
      <c r="AA26" s="27"/>
      <c r="AB26" s="27"/>
      <c r="AC26" s="27"/>
    </row>
    <row r="27" spans="3:33">
      <c r="C27" s="14" t="s">
        <v>12</v>
      </c>
      <c r="G27" s="10"/>
      <c r="H27" s="5">
        <f>H26</f>
        <v>10989</v>
      </c>
      <c r="I27" s="5">
        <f>I26</f>
        <v>890</v>
      </c>
      <c r="J27" s="5">
        <v>0</v>
      </c>
      <c r="K27" s="5">
        <v>0</v>
      </c>
      <c r="L27" s="5">
        <v>0</v>
      </c>
      <c r="M27" s="5">
        <v>0</v>
      </c>
      <c r="N27" s="5">
        <v>0</v>
      </c>
      <c r="O27" s="5">
        <v>0</v>
      </c>
      <c r="P27" s="5">
        <v>0</v>
      </c>
      <c r="Q27" s="5">
        <v>0</v>
      </c>
      <c r="R27" s="5">
        <v>0</v>
      </c>
      <c r="S27" s="5">
        <v>0</v>
      </c>
      <c r="T27" s="5">
        <f>E20</f>
        <v>0</v>
      </c>
      <c r="U27" s="6"/>
      <c r="V27" s="6"/>
      <c r="W27" s="27"/>
      <c r="X27" s="27"/>
      <c r="Y27" s="27"/>
      <c r="Z27" s="27"/>
      <c r="AA27" s="27"/>
      <c r="AB27" s="27"/>
      <c r="AC27" s="27"/>
    </row>
    <row r="28" spans="3:33">
      <c r="C28" s="14" t="s">
        <v>9</v>
      </c>
      <c r="G28" s="22"/>
      <c r="H28" s="23"/>
      <c r="I28" s="23"/>
      <c r="J28" s="17"/>
      <c r="K28" s="17"/>
      <c r="L28" s="17"/>
      <c r="M28" s="17"/>
      <c r="N28" s="17"/>
      <c r="O28" s="17"/>
      <c r="P28" s="17"/>
      <c r="Q28" s="17"/>
      <c r="R28" s="17"/>
      <c r="S28" s="17"/>
      <c r="T28" s="17"/>
      <c r="U28" s="17"/>
      <c r="V28" s="17"/>
      <c r="W28" s="17"/>
      <c r="X28" s="17"/>
      <c r="Y28" s="17"/>
      <c r="Z28" s="17"/>
      <c r="AE28" s="18"/>
      <c r="AG28" s="18"/>
    </row>
    <row r="29" spans="3:33">
      <c r="C29" s="14" t="s">
        <v>10</v>
      </c>
      <c r="G29" s="24"/>
      <c r="H29" s="23"/>
      <c r="I29" s="23"/>
      <c r="J29" s="17"/>
      <c r="K29" s="17"/>
      <c r="L29" s="17"/>
      <c r="M29" s="17"/>
      <c r="N29" s="17"/>
      <c r="O29" s="17"/>
      <c r="P29" s="17"/>
      <c r="Q29" s="17"/>
      <c r="R29" s="17"/>
      <c r="S29" s="17"/>
      <c r="T29" s="17"/>
      <c r="U29" s="17"/>
      <c r="V29" s="17"/>
      <c r="W29" s="17"/>
      <c r="X29" s="17"/>
      <c r="Y29" s="17"/>
      <c r="Z29" s="17"/>
    </row>
    <row r="30" spans="3:33">
      <c r="C30" s="4" t="s">
        <v>11</v>
      </c>
      <c r="G30" s="24"/>
      <c r="H30" s="23"/>
      <c r="I30" s="23"/>
      <c r="J30" s="17"/>
      <c r="K30" s="17"/>
      <c r="L30" s="17"/>
      <c r="M30" s="17"/>
      <c r="N30" s="17"/>
      <c r="O30" s="17"/>
      <c r="P30" s="17"/>
      <c r="Q30" s="17"/>
      <c r="R30" s="17"/>
      <c r="S30" s="17"/>
      <c r="T30" s="17"/>
      <c r="U30" s="17"/>
      <c r="V30" s="17"/>
      <c r="W30" s="17"/>
      <c r="X30" s="17"/>
      <c r="Y30" s="17"/>
      <c r="Z30" s="17"/>
    </row>
    <row r="31" spans="3:33">
      <c r="G31" s="24"/>
      <c r="H31" s="23"/>
      <c r="I31" s="23"/>
      <c r="J31" s="17"/>
      <c r="K31" s="17"/>
      <c r="L31" s="17"/>
      <c r="M31" s="17"/>
      <c r="N31" s="17"/>
      <c r="O31" s="17"/>
      <c r="P31" s="17"/>
      <c r="Q31" s="17"/>
      <c r="R31" s="17"/>
      <c r="S31" s="17"/>
      <c r="T31" s="17"/>
      <c r="U31" s="17"/>
      <c r="V31" s="17"/>
      <c r="W31" s="17"/>
      <c r="X31" s="17"/>
      <c r="Y31" s="17"/>
      <c r="Z31" s="17"/>
    </row>
    <row r="32" spans="3:33">
      <c r="C32" s="14" t="s">
        <v>16</v>
      </c>
      <c r="D32" s="4" t="s">
        <v>13</v>
      </c>
      <c r="E32" s="4" t="s">
        <v>14</v>
      </c>
      <c r="G32" s="24"/>
      <c r="H32" s="23"/>
      <c r="I32" s="23"/>
      <c r="J32" s="17"/>
      <c r="K32" s="17"/>
      <c r="L32" s="17"/>
      <c r="M32" s="17"/>
      <c r="N32" s="17"/>
      <c r="O32" s="17"/>
      <c r="P32" s="17"/>
      <c r="Q32" s="17"/>
      <c r="R32" s="17"/>
      <c r="S32" s="17"/>
      <c r="T32" s="17"/>
      <c r="U32" s="17"/>
      <c r="V32" s="17"/>
      <c r="W32" s="17"/>
      <c r="X32" s="17"/>
      <c r="Y32" s="17"/>
      <c r="Z32" s="17"/>
    </row>
    <row r="33" spans="3:26">
      <c r="C33" s="25" t="s">
        <v>17</v>
      </c>
      <c r="D33" s="4" t="s">
        <v>15</v>
      </c>
      <c r="G33" s="24"/>
      <c r="H33" s="23"/>
      <c r="I33" s="23"/>
      <c r="J33" s="17"/>
      <c r="K33" s="17"/>
      <c r="L33" s="17"/>
      <c r="M33" s="17"/>
      <c r="N33" s="17"/>
      <c r="O33" s="17"/>
      <c r="P33" s="17"/>
      <c r="Q33" s="17"/>
      <c r="R33" s="17"/>
      <c r="S33" s="17"/>
      <c r="T33" s="17"/>
      <c r="U33" s="17"/>
      <c r="V33" s="17"/>
      <c r="W33" s="17"/>
      <c r="X33" s="17"/>
      <c r="Y33" s="17"/>
      <c r="Z33" s="17"/>
    </row>
    <row r="34" spans="3:26">
      <c r="G34" s="24"/>
      <c r="H34" s="23"/>
      <c r="I34" s="23"/>
      <c r="J34" s="17"/>
      <c r="K34" s="17"/>
      <c r="L34" s="17"/>
      <c r="M34" s="17"/>
      <c r="N34" s="17"/>
      <c r="O34" s="17"/>
      <c r="P34" s="17"/>
      <c r="Q34" s="17"/>
      <c r="R34" s="17"/>
      <c r="S34" s="17"/>
      <c r="T34" s="17"/>
      <c r="U34" s="17"/>
      <c r="V34" s="17"/>
      <c r="W34" s="17"/>
      <c r="X34" s="17"/>
      <c r="Y34" s="17"/>
      <c r="Z34" s="17"/>
    </row>
    <row r="35" spans="3:26">
      <c r="C35" s="14" t="s">
        <v>65</v>
      </c>
      <c r="D35" s="4" t="s">
        <v>66</v>
      </c>
      <c r="G35" s="24"/>
      <c r="H35" s="23"/>
      <c r="I35" s="23"/>
      <c r="J35" s="17"/>
      <c r="K35" s="17"/>
      <c r="L35" s="17"/>
      <c r="M35" s="17"/>
      <c r="N35" s="17"/>
      <c r="O35" s="17"/>
      <c r="P35" s="17"/>
      <c r="Q35" s="17"/>
      <c r="R35" s="17"/>
      <c r="S35" s="17"/>
      <c r="T35" s="17"/>
      <c r="U35" s="17"/>
      <c r="V35" s="17"/>
      <c r="W35" s="17"/>
      <c r="X35" s="17"/>
      <c r="Y35" s="17"/>
      <c r="Z35" s="17"/>
    </row>
    <row r="36" spans="3:26">
      <c r="G36" s="24"/>
      <c r="H36" s="23"/>
      <c r="I36" s="23"/>
      <c r="J36" s="17"/>
      <c r="K36" s="17"/>
      <c r="L36" s="17"/>
      <c r="M36" s="17"/>
      <c r="N36" s="17"/>
      <c r="O36" s="17"/>
      <c r="P36" s="17"/>
      <c r="Q36" s="17"/>
      <c r="R36" s="17"/>
      <c r="S36" s="17"/>
      <c r="T36" s="17"/>
      <c r="U36" s="17"/>
      <c r="V36" s="17"/>
      <c r="W36" s="17"/>
      <c r="X36" s="17"/>
      <c r="Y36" s="17"/>
      <c r="Z36" s="17"/>
    </row>
    <row r="37" spans="3:26">
      <c r="G37" s="24"/>
      <c r="H37" s="23"/>
      <c r="I37" s="23"/>
      <c r="J37" s="17"/>
      <c r="K37" s="17"/>
      <c r="L37" s="17"/>
      <c r="M37" s="17"/>
      <c r="N37" s="17"/>
      <c r="O37" s="17"/>
      <c r="P37" s="17"/>
      <c r="Q37" s="17"/>
      <c r="R37" s="17"/>
      <c r="S37" s="17"/>
      <c r="T37" s="17"/>
      <c r="U37" s="17"/>
      <c r="V37" s="17"/>
      <c r="W37" s="17"/>
      <c r="X37" s="17"/>
      <c r="Y37" s="17"/>
      <c r="Z37" s="26"/>
    </row>
    <row r="38" spans="3:26">
      <c r="G38" s="24"/>
      <c r="H38" s="23"/>
      <c r="I38" s="23"/>
      <c r="J38" s="17"/>
      <c r="K38" s="17"/>
      <c r="L38" s="17"/>
      <c r="M38" s="17"/>
      <c r="N38" s="17"/>
      <c r="O38" s="17"/>
      <c r="P38" s="17"/>
      <c r="Q38" s="17"/>
      <c r="R38" s="17"/>
      <c r="S38" s="17"/>
      <c r="T38" s="17"/>
      <c r="U38" s="17"/>
      <c r="V38" s="17"/>
      <c r="W38" s="17"/>
      <c r="X38" s="17"/>
      <c r="Y38" s="17"/>
      <c r="Z38" s="26"/>
    </row>
    <row r="39" spans="3:26">
      <c r="G39" s="17"/>
      <c r="H39" s="23"/>
      <c r="I39" s="23"/>
      <c r="J39" s="17"/>
      <c r="K39" s="17"/>
      <c r="L39" s="17"/>
      <c r="M39" s="17"/>
      <c r="N39" s="17"/>
      <c r="O39" s="17"/>
      <c r="P39" s="17"/>
      <c r="Q39" s="17"/>
      <c r="R39" s="17"/>
      <c r="S39" s="17"/>
      <c r="T39" s="17"/>
      <c r="U39" s="17"/>
      <c r="V39" s="17"/>
      <c r="W39" s="17"/>
      <c r="X39" s="17"/>
      <c r="Y39" s="17"/>
      <c r="Z39" s="26"/>
    </row>
  </sheetData>
  <mergeCells count="11">
    <mergeCell ref="G17:G18"/>
    <mergeCell ref="G19:G20"/>
    <mergeCell ref="G21:G22"/>
    <mergeCell ref="G23:G24"/>
    <mergeCell ref="G25:G26"/>
    <mergeCell ref="G5:G6"/>
    <mergeCell ref="G7:G8"/>
    <mergeCell ref="G9:G10"/>
    <mergeCell ref="G11:G12"/>
    <mergeCell ref="G13:G14"/>
    <mergeCell ref="G15:G16"/>
  </mergeCells>
  <hyperlinks>
    <hyperlink ref="C30" r:id="rId1" xr:uid="{47A11EE6-EA2A-4685-A010-39D015609B05}"/>
    <hyperlink ref="D32" r:id="rId2" xr:uid="{B9FC1CAA-B4A4-41C7-AAA6-C3513C337698}"/>
    <hyperlink ref="E32" r:id="rId3" xr:uid="{B1CD40C8-4DD1-4B9A-B09C-D4CA9FD88CC2}"/>
    <hyperlink ref="D33" r:id="rId4" xr:uid="{FE47D186-F518-4B17-8E57-81C5CF702A31}"/>
    <hyperlink ref="D35" r:id="rId5" xr:uid="{A06778DC-92F0-4D94-A8A2-ABF0B5BBC5F4}"/>
  </hyperlinks>
  <pageMargins left="0.70866141732283472" right="0.70866141732283472" top="0.74803149606299213" bottom="0.74803149606299213" header="0.31496062992125984" footer="0.31496062992125984"/>
  <pageSetup paperSize="9" scale="68" orientation="landscape" r:id="rId6"/>
  <headerFooter>
    <oddFooter>&amp;L&amp;F&amp;R&amp;A</oddFooter>
  </headerFooter>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4AC07-278C-42AD-B681-23FDCE8FAE1C}">
  <sheetPr>
    <pageSetUpPr fitToPage="1"/>
  </sheetPr>
  <dimension ref="A1:AG39"/>
  <sheetViews>
    <sheetView zoomScaleNormal="100" workbookViewId="0">
      <selection activeCell="F5" sqref="F5"/>
    </sheetView>
  </sheetViews>
  <sheetFormatPr baseColWidth="10" defaultColWidth="9.140625" defaultRowHeight="15"/>
  <cols>
    <col min="1" max="1" width="3.85546875" style="14" customWidth="1"/>
    <col min="2" max="2" width="4.42578125" style="14" customWidth="1"/>
    <col min="3" max="3" width="30.140625" style="14" customWidth="1"/>
    <col min="4" max="4" width="15.7109375" style="14" customWidth="1"/>
    <col min="5" max="5" width="17.85546875" style="14" customWidth="1"/>
    <col min="6" max="6" width="10.7109375" style="14" customWidth="1"/>
    <col min="7" max="29" width="2.7109375" style="14" customWidth="1"/>
    <col min="30" max="16384" width="9.140625" style="14"/>
  </cols>
  <sheetData>
    <row r="1" spans="1:29" ht="18.75">
      <c r="A1" s="12" t="s">
        <v>73</v>
      </c>
    </row>
    <row r="3" spans="1:29">
      <c r="D3" s="15"/>
      <c r="E3" s="15"/>
    </row>
    <row r="4" spans="1:29" ht="92.25" customHeight="1">
      <c r="B4" s="1"/>
      <c r="C4" s="13" t="s">
        <v>75</v>
      </c>
      <c r="D4" s="16" t="s">
        <v>70</v>
      </c>
      <c r="E4" s="16" t="s">
        <v>71</v>
      </c>
      <c r="G4" s="6"/>
      <c r="H4" s="7" t="s">
        <v>1</v>
      </c>
      <c r="I4" s="8" t="s">
        <v>0</v>
      </c>
      <c r="J4" s="9" t="str">
        <f>C5</f>
        <v>Postmail</v>
      </c>
      <c r="K4" s="9" t="str">
        <f>C6</f>
        <v>Swiss Post International</v>
      </c>
      <c r="L4" s="9" t="str">
        <f>C7</f>
        <v>Swiss Post Solutions</v>
      </c>
      <c r="M4" s="9" t="str">
        <f>C8</f>
        <v>Poststellen und Verkauf</v>
      </c>
      <c r="N4" s="9" t="str">
        <f>C9</f>
        <v>PostLogistics</v>
      </c>
      <c r="O4" s="9" t="str">
        <f>C10</f>
        <v>PostFinance</v>
      </c>
      <c r="P4" s="9" t="str">
        <f>C11</f>
        <v>PostAuto</v>
      </c>
      <c r="Q4" s="9" t="str">
        <f>C12</f>
        <v>Übrige</v>
      </c>
      <c r="R4" s="9">
        <f>C13</f>
        <v>0</v>
      </c>
      <c r="S4" s="9">
        <f>C14</f>
        <v>0</v>
      </c>
      <c r="T4" s="9" t="str">
        <f>C20</f>
        <v>Border right &amp; top</v>
      </c>
      <c r="U4" s="9"/>
      <c r="V4" s="9"/>
      <c r="W4" s="27"/>
      <c r="X4" s="11" t="s">
        <v>2</v>
      </c>
      <c r="Y4" s="11" t="s">
        <v>3</v>
      </c>
      <c r="Z4" s="11" t="s">
        <v>4</v>
      </c>
      <c r="AA4" s="11" t="s">
        <v>5</v>
      </c>
      <c r="AB4" s="11" t="s">
        <v>6</v>
      </c>
      <c r="AC4" s="11" t="s">
        <v>7</v>
      </c>
    </row>
    <row r="5" spans="1:29">
      <c r="B5" s="1">
        <v>1</v>
      </c>
      <c r="C5" s="1" t="str">
        <f>'Zahlen 2005 bis 2016'!A24</f>
        <v>Postmail</v>
      </c>
      <c r="D5" s="2">
        <f>'Zahlen 2005 bis 2016'!H25</f>
        <v>2959</v>
      </c>
      <c r="E5" s="2">
        <f>'Zahlen 2005 bis 2016'!H27</f>
        <v>324</v>
      </c>
      <c r="G5" s="57" t="str">
        <f>C5</f>
        <v>Postmail</v>
      </c>
      <c r="H5" s="5">
        <v>0</v>
      </c>
      <c r="I5" s="5">
        <v>0</v>
      </c>
      <c r="J5" s="5">
        <f>E5</f>
        <v>324</v>
      </c>
      <c r="K5" s="5">
        <v>0</v>
      </c>
      <c r="L5" s="5">
        <v>0</v>
      </c>
      <c r="M5" s="5">
        <v>0</v>
      </c>
      <c r="N5" s="5">
        <v>0</v>
      </c>
      <c r="O5" s="5">
        <v>0</v>
      </c>
      <c r="P5" s="5">
        <v>0</v>
      </c>
      <c r="Q5" s="5">
        <v>0</v>
      </c>
      <c r="R5" s="5">
        <v>0</v>
      </c>
      <c r="S5" s="5">
        <v>0</v>
      </c>
      <c r="T5" s="5">
        <v>0</v>
      </c>
      <c r="U5" s="6"/>
      <c r="V5" s="6"/>
      <c r="W5" s="27"/>
      <c r="X5" s="5"/>
      <c r="Y5" s="5"/>
      <c r="Z5" s="5">
        <v>0</v>
      </c>
      <c r="AA5" s="5">
        <f>AA15</f>
        <v>10939</v>
      </c>
      <c r="AB5" s="5">
        <v>0</v>
      </c>
      <c r="AC5" s="5">
        <f>AC15</f>
        <v>911</v>
      </c>
    </row>
    <row r="6" spans="1:29">
      <c r="B6" s="1">
        <v>2</v>
      </c>
      <c r="C6" s="1" t="str">
        <f>'Zahlen 2005 bis 2016'!A29</f>
        <v>Swiss Post International</v>
      </c>
      <c r="D6" s="2">
        <f>'Zahlen 2005 bis 2016'!H30</f>
        <v>0</v>
      </c>
      <c r="E6" s="2">
        <f>'Zahlen 2005 bis 2016'!H32</f>
        <v>0</v>
      </c>
      <c r="G6" s="57"/>
      <c r="H6" s="5">
        <f>H5+D5</f>
        <v>2959</v>
      </c>
      <c r="I6" s="5">
        <v>0</v>
      </c>
      <c r="J6" s="5">
        <f>E5</f>
        <v>324</v>
      </c>
      <c r="K6" s="5">
        <v>0</v>
      </c>
      <c r="L6" s="5">
        <v>0</v>
      </c>
      <c r="M6" s="5">
        <v>0</v>
      </c>
      <c r="N6" s="5">
        <v>0</v>
      </c>
      <c r="O6" s="5">
        <v>0</v>
      </c>
      <c r="P6" s="5">
        <v>0</v>
      </c>
      <c r="Q6" s="5">
        <v>0</v>
      </c>
      <c r="R6" s="5">
        <v>0</v>
      </c>
      <c r="S6" s="5">
        <v>0</v>
      </c>
      <c r="T6" s="5">
        <v>0</v>
      </c>
      <c r="U6" s="6"/>
      <c r="V6" s="6"/>
      <c r="W6" s="27"/>
      <c r="X6" s="5">
        <f t="shared" ref="X6:Y15" si="0">D5</f>
        <v>2959</v>
      </c>
      <c r="Y6" s="5">
        <f t="shared" si="0"/>
        <v>324</v>
      </c>
      <c r="Z6" s="5">
        <v>0</v>
      </c>
      <c r="AA6" s="5">
        <f>Z6+X6</f>
        <v>2959</v>
      </c>
      <c r="AB6" s="5">
        <v>0</v>
      </c>
      <c r="AC6" s="5">
        <f>AB6+Y6</f>
        <v>324</v>
      </c>
    </row>
    <row r="7" spans="1:29">
      <c r="B7" s="1">
        <v>3</v>
      </c>
      <c r="C7" s="1" t="str">
        <f>'Zahlen 2005 bis 2016'!A34</f>
        <v>Swiss Post Solutions</v>
      </c>
      <c r="D7" s="2">
        <f>'Zahlen 2005 bis 2016'!H35</f>
        <v>616</v>
      </c>
      <c r="E7" s="2">
        <f>'Zahlen 2005 bis 2016'!H36</f>
        <v>5</v>
      </c>
      <c r="G7" s="57" t="str">
        <f>C6</f>
        <v>Swiss Post International</v>
      </c>
      <c r="H7" s="5">
        <f>H6</f>
        <v>2959</v>
      </c>
      <c r="I7" s="5">
        <f>E5</f>
        <v>324</v>
      </c>
      <c r="J7" s="5">
        <v>0</v>
      </c>
      <c r="K7" s="5">
        <f>E6</f>
        <v>0</v>
      </c>
      <c r="L7" s="5">
        <v>0</v>
      </c>
      <c r="M7" s="5">
        <v>0</v>
      </c>
      <c r="N7" s="5">
        <v>0</v>
      </c>
      <c r="O7" s="5">
        <v>0</v>
      </c>
      <c r="P7" s="5">
        <v>0</v>
      </c>
      <c r="Q7" s="5">
        <v>0</v>
      </c>
      <c r="R7" s="5">
        <v>0</v>
      </c>
      <c r="S7" s="5">
        <v>0</v>
      </c>
      <c r="T7" s="5">
        <v>0</v>
      </c>
      <c r="U7" s="6"/>
      <c r="V7" s="6"/>
      <c r="W7" s="27"/>
      <c r="X7" s="5">
        <f t="shared" si="0"/>
        <v>0</v>
      </c>
      <c r="Y7" s="5">
        <f t="shared" si="0"/>
        <v>0</v>
      </c>
      <c r="Z7" s="5">
        <f>AA6</f>
        <v>2959</v>
      </c>
      <c r="AA7" s="5">
        <f>Z7+X7</f>
        <v>2959</v>
      </c>
      <c r="AB7" s="5">
        <f>AC6</f>
        <v>324</v>
      </c>
      <c r="AC7" s="5">
        <f>AB7+Y7</f>
        <v>324</v>
      </c>
    </row>
    <row r="8" spans="1:29">
      <c r="B8" s="1">
        <v>4</v>
      </c>
      <c r="C8" s="1" t="str">
        <f>'Zahlen 2005 bis 2016'!A38</f>
        <v>Poststellen und Verkauf</v>
      </c>
      <c r="D8" s="2">
        <f>'Zahlen 2005 bis 2016'!H39</f>
        <v>1697</v>
      </c>
      <c r="E8" s="2">
        <f>'Zahlen 2005 bis 2016'!H42</f>
        <v>-91</v>
      </c>
      <c r="G8" s="57"/>
      <c r="H8" s="5">
        <f>H7+D6</f>
        <v>2959</v>
      </c>
      <c r="I8" s="5">
        <f>E5</f>
        <v>324</v>
      </c>
      <c r="J8" s="5">
        <v>0</v>
      </c>
      <c r="K8" s="5">
        <f>E6</f>
        <v>0</v>
      </c>
      <c r="L8" s="5">
        <v>0</v>
      </c>
      <c r="M8" s="5">
        <v>0</v>
      </c>
      <c r="N8" s="5">
        <v>0</v>
      </c>
      <c r="O8" s="5">
        <v>0</v>
      </c>
      <c r="P8" s="5">
        <v>0</v>
      </c>
      <c r="Q8" s="5">
        <v>0</v>
      </c>
      <c r="R8" s="5">
        <v>0</v>
      </c>
      <c r="S8" s="5">
        <v>0</v>
      </c>
      <c r="T8" s="5">
        <v>0</v>
      </c>
      <c r="U8" s="6"/>
      <c r="V8" s="6"/>
      <c r="W8" s="27"/>
      <c r="X8" s="5">
        <f t="shared" si="0"/>
        <v>616</v>
      </c>
      <c r="Y8" s="5">
        <f t="shared" si="0"/>
        <v>5</v>
      </c>
      <c r="Z8" s="5">
        <f t="shared" ref="Z8:Z16" si="1">AA7</f>
        <v>2959</v>
      </c>
      <c r="AA8" s="5">
        <f t="shared" ref="AA8:AA15" si="2">Z8+X8</f>
        <v>3575</v>
      </c>
      <c r="AB8" s="5">
        <f t="shared" ref="AB8:AB16" si="3">AC7</f>
        <v>324</v>
      </c>
      <c r="AC8" s="5">
        <f t="shared" ref="AC8:AC15" si="4">AB8+Y8</f>
        <v>329</v>
      </c>
    </row>
    <row r="9" spans="1:29">
      <c r="B9" s="1">
        <v>5</v>
      </c>
      <c r="C9" s="1" t="str">
        <f>'Zahlen 2005 bis 2016'!A45</f>
        <v>PostLogistics</v>
      </c>
      <c r="D9" s="2">
        <f>'Zahlen 2005 bis 2016'!H46</f>
        <v>1581</v>
      </c>
      <c r="E9" s="2">
        <f>'Zahlen 2005 bis 2016'!H47</f>
        <v>133</v>
      </c>
      <c r="G9" s="57" t="str">
        <f>C7</f>
        <v>Swiss Post Solutions</v>
      </c>
      <c r="H9" s="5">
        <f>H8</f>
        <v>2959</v>
      </c>
      <c r="I9" s="5">
        <f>I7+K7</f>
        <v>324</v>
      </c>
      <c r="J9" s="5">
        <v>0</v>
      </c>
      <c r="K9" s="5">
        <v>0</v>
      </c>
      <c r="L9" s="5">
        <f>E7</f>
        <v>5</v>
      </c>
      <c r="M9" s="5">
        <v>0</v>
      </c>
      <c r="N9" s="5">
        <v>0</v>
      </c>
      <c r="O9" s="5">
        <v>0</v>
      </c>
      <c r="P9" s="5">
        <v>0</v>
      </c>
      <c r="Q9" s="5">
        <v>0</v>
      </c>
      <c r="R9" s="5">
        <v>0</v>
      </c>
      <c r="S9" s="5">
        <v>0</v>
      </c>
      <c r="T9" s="5">
        <v>0</v>
      </c>
      <c r="U9" s="6"/>
      <c r="V9" s="6"/>
      <c r="W9" s="27"/>
      <c r="X9" s="5">
        <f t="shared" si="0"/>
        <v>1697</v>
      </c>
      <c r="Y9" s="5">
        <f t="shared" si="0"/>
        <v>-91</v>
      </c>
      <c r="Z9" s="5">
        <f t="shared" si="1"/>
        <v>3575</v>
      </c>
      <c r="AA9" s="5">
        <f t="shared" si="2"/>
        <v>5272</v>
      </c>
      <c r="AB9" s="5">
        <f t="shared" si="3"/>
        <v>329</v>
      </c>
      <c r="AC9" s="5">
        <f t="shared" si="4"/>
        <v>238</v>
      </c>
    </row>
    <row r="10" spans="1:29">
      <c r="B10" s="1">
        <v>6</v>
      </c>
      <c r="C10" s="1" t="str">
        <f>'Zahlen 2005 bis 2016'!A50</f>
        <v>PostFinance</v>
      </c>
      <c r="D10" s="2">
        <f>'Zahlen 2005 bis 2016'!H51</f>
        <v>2377</v>
      </c>
      <c r="E10" s="2">
        <f>'Zahlen 2005 bis 2016'!H52</f>
        <v>537</v>
      </c>
      <c r="G10" s="57"/>
      <c r="H10" s="5">
        <f>H9+D7</f>
        <v>3575</v>
      </c>
      <c r="I10" s="5">
        <f>I8+K8</f>
        <v>324</v>
      </c>
      <c r="J10" s="5">
        <v>0</v>
      </c>
      <c r="K10" s="5">
        <v>0</v>
      </c>
      <c r="L10" s="5">
        <f>E7</f>
        <v>5</v>
      </c>
      <c r="M10" s="5">
        <v>0</v>
      </c>
      <c r="N10" s="5">
        <v>0</v>
      </c>
      <c r="O10" s="5">
        <v>0</v>
      </c>
      <c r="P10" s="5">
        <v>0</v>
      </c>
      <c r="Q10" s="5">
        <v>0</v>
      </c>
      <c r="R10" s="5">
        <v>0</v>
      </c>
      <c r="S10" s="5">
        <v>0</v>
      </c>
      <c r="T10" s="5">
        <v>0</v>
      </c>
      <c r="U10" s="6"/>
      <c r="V10" s="6"/>
      <c r="W10" s="27"/>
      <c r="X10" s="5">
        <f t="shared" si="0"/>
        <v>1581</v>
      </c>
      <c r="Y10" s="5">
        <f t="shared" si="0"/>
        <v>133</v>
      </c>
      <c r="Z10" s="5">
        <f t="shared" si="1"/>
        <v>5272</v>
      </c>
      <c r="AA10" s="5">
        <f t="shared" si="2"/>
        <v>6853</v>
      </c>
      <c r="AB10" s="5">
        <f t="shared" si="3"/>
        <v>238</v>
      </c>
      <c r="AC10" s="5">
        <f t="shared" si="4"/>
        <v>371</v>
      </c>
    </row>
    <row r="11" spans="1:29">
      <c r="B11" s="1">
        <v>7</v>
      </c>
      <c r="C11" s="1" t="str">
        <f>'Zahlen 2005 bis 2016'!A55</f>
        <v>PostAuto</v>
      </c>
      <c r="D11" s="2">
        <f>'Zahlen 2005 bis 2016'!H56</f>
        <v>812</v>
      </c>
      <c r="E11" s="2">
        <f>'Zahlen 2005 bis 2016'!H58</f>
        <v>28</v>
      </c>
      <c r="G11" s="57" t="str">
        <f>C8</f>
        <v>Poststellen und Verkauf</v>
      </c>
      <c r="H11" s="5">
        <f>H10</f>
        <v>3575</v>
      </c>
      <c r="I11" s="5">
        <f>I9+L9</f>
        <v>329</v>
      </c>
      <c r="J11" s="5">
        <v>0</v>
      </c>
      <c r="K11" s="5">
        <v>0</v>
      </c>
      <c r="L11" s="5">
        <v>0</v>
      </c>
      <c r="M11" s="5">
        <f>E8</f>
        <v>-91</v>
      </c>
      <c r="N11" s="5">
        <v>0</v>
      </c>
      <c r="O11" s="5">
        <v>0</v>
      </c>
      <c r="P11" s="5">
        <v>0</v>
      </c>
      <c r="Q11" s="5">
        <v>0</v>
      </c>
      <c r="R11" s="5">
        <v>0</v>
      </c>
      <c r="S11" s="5">
        <v>0</v>
      </c>
      <c r="T11" s="5">
        <v>0</v>
      </c>
      <c r="U11" s="6"/>
      <c r="V11" s="6"/>
      <c r="W11" s="27"/>
      <c r="X11" s="5">
        <f t="shared" si="0"/>
        <v>2377</v>
      </c>
      <c r="Y11" s="5">
        <f t="shared" si="0"/>
        <v>537</v>
      </c>
      <c r="Z11" s="5">
        <f t="shared" si="1"/>
        <v>6853</v>
      </c>
      <c r="AA11" s="5">
        <f t="shared" si="2"/>
        <v>9230</v>
      </c>
      <c r="AB11" s="5">
        <f t="shared" si="3"/>
        <v>371</v>
      </c>
      <c r="AC11" s="5">
        <f t="shared" si="4"/>
        <v>908</v>
      </c>
    </row>
    <row r="12" spans="1:29">
      <c r="B12" s="1">
        <v>8</v>
      </c>
      <c r="C12" s="1" t="str">
        <f>'Zahlen 2005 bis 2016'!A61</f>
        <v>Übrige</v>
      </c>
      <c r="D12" s="2">
        <f>'Zahlen 2005 bis 2016'!H62</f>
        <v>897</v>
      </c>
      <c r="E12" s="2">
        <f>'Zahlen 2005 bis 2016'!H63</f>
        <v>-25</v>
      </c>
      <c r="G12" s="57"/>
      <c r="H12" s="5">
        <f>H11+D8</f>
        <v>5272</v>
      </c>
      <c r="I12" s="5">
        <f>I10+L10</f>
        <v>329</v>
      </c>
      <c r="J12" s="5">
        <v>0</v>
      </c>
      <c r="K12" s="5">
        <v>0</v>
      </c>
      <c r="L12" s="5">
        <v>0</v>
      </c>
      <c r="M12" s="5">
        <f>E8</f>
        <v>-91</v>
      </c>
      <c r="N12" s="5">
        <v>0</v>
      </c>
      <c r="O12" s="5">
        <v>0</v>
      </c>
      <c r="P12" s="5">
        <v>0</v>
      </c>
      <c r="Q12" s="5">
        <v>0</v>
      </c>
      <c r="R12" s="5">
        <v>0</v>
      </c>
      <c r="S12" s="5">
        <v>0</v>
      </c>
      <c r="T12" s="5">
        <v>0</v>
      </c>
      <c r="U12" s="6"/>
      <c r="V12" s="6"/>
      <c r="W12" s="27"/>
      <c r="X12" s="5">
        <f t="shared" si="0"/>
        <v>812</v>
      </c>
      <c r="Y12" s="5">
        <f t="shared" si="0"/>
        <v>28</v>
      </c>
      <c r="Z12" s="5">
        <f t="shared" si="1"/>
        <v>9230</v>
      </c>
      <c r="AA12" s="5">
        <f t="shared" si="2"/>
        <v>10042</v>
      </c>
      <c r="AB12" s="5">
        <f t="shared" si="3"/>
        <v>908</v>
      </c>
      <c r="AC12" s="5">
        <f t="shared" si="4"/>
        <v>936</v>
      </c>
    </row>
    <row r="13" spans="1:29">
      <c r="B13" s="1">
        <v>9</v>
      </c>
      <c r="C13" s="1"/>
      <c r="D13" s="2"/>
      <c r="E13" s="2"/>
      <c r="G13" s="57" t="str">
        <f>C9</f>
        <v>PostLogistics</v>
      </c>
      <c r="H13" s="5">
        <f>H12</f>
        <v>5272</v>
      </c>
      <c r="I13" s="5">
        <f>I11+M11</f>
        <v>238</v>
      </c>
      <c r="J13" s="5">
        <v>0</v>
      </c>
      <c r="K13" s="5">
        <v>0</v>
      </c>
      <c r="L13" s="5">
        <v>0</v>
      </c>
      <c r="M13" s="5">
        <v>0</v>
      </c>
      <c r="N13" s="5">
        <f>E9</f>
        <v>133</v>
      </c>
      <c r="O13" s="5">
        <v>0</v>
      </c>
      <c r="P13" s="5">
        <v>0</v>
      </c>
      <c r="Q13" s="5">
        <v>0</v>
      </c>
      <c r="R13" s="5">
        <v>0</v>
      </c>
      <c r="S13" s="5">
        <v>0</v>
      </c>
      <c r="T13" s="5">
        <v>0</v>
      </c>
      <c r="U13" s="6"/>
      <c r="V13" s="6"/>
      <c r="W13" s="27"/>
      <c r="X13" s="5">
        <f t="shared" si="0"/>
        <v>897</v>
      </c>
      <c r="Y13" s="5">
        <f t="shared" si="0"/>
        <v>-25</v>
      </c>
      <c r="Z13" s="5">
        <f t="shared" si="1"/>
        <v>10042</v>
      </c>
      <c r="AA13" s="5">
        <f t="shared" si="2"/>
        <v>10939</v>
      </c>
      <c r="AB13" s="5">
        <f t="shared" si="3"/>
        <v>936</v>
      </c>
      <c r="AC13" s="5">
        <f t="shared" si="4"/>
        <v>911</v>
      </c>
    </row>
    <row r="14" spans="1:29">
      <c r="B14" s="1">
        <v>10</v>
      </c>
      <c r="C14" s="1"/>
      <c r="D14" s="2"/>
      <c r="E14" s="2"/>
      <c r="G14" s="57"/>
      <c r="H14" s="5">
        <f>H13+D9</f>
        <v>6853</v>
      </c>
      <c r="I14" s="5">
        <f>I12+M12</f>
        <v>238</v>
      </c>
      <c r="J14" s="5">
        <v>0</v>
      </c>
      <c r="K14" s="5">
        <v>0</v>
      </c>
      <c r="L14" s="5">
        <v>0</v>
      </c>
      <c r="M14" s="5">
        <v>0</v>
      </c>
      <c r="N14" s="5">
        <f>E9</f>
        <v>133</v>
      </c>
      <c r="O14" s="5">
        <v>0</v>
      </c>
      <c r="P14" s="5">
        <v>0</v>
      </c>
      <c r="Q14" s="5">
        <v>0</v>
      </c>
      <c r="R14" s="5">
        <v>0</v>
      </c>
      <c r="S14" s="5">
        <v>0</v>
      </c>
      <c r="T14" s="5">
        <v>0</v>
      </c>
      <c r="U14" s="6"/>
      <c r="V14" s="6"/>
      <c r="W14" s="27"/>
      <c r="X14" s="5">
        <f t="shared" si="0"/>
        <v>0</v>
      </c>
      <c r="Y14" s="5">
        <f t="shared" si="0"/>
        <v>0</v>
      </c>
      <c r="Z14" s="5">
        <f t="shared" si="1"/>
        <v>10939</v>
      </c>
      <c r="AA14" s="5">
        <f t="shared" si="2"/>
        <v>10939</v>
      </c>
      <c r="AB14" s="5">
        <f t="shared" si="3"/>
        <v>911</v>
      </c>
      <c r="AC14" s="5">
        <f t="shared" si="4"/>
        <v>911</v>
      </c>
    </row>
    <row r="15" spans="1:29">
      <c r="G15" s="57" t="str">
        <f>C10</f>
        <v>PostFinance</v>
      </c>
      <c r="H15" s="5">
        <f>H14</f>
        <v>6853</v>
      </c>
      <c r="I15" s="5">
        <f>I13+N13</f>
        <v>371</v>
      </c>
      <c r="J15" s="5">
        <v>0</v>
      </c>
      <c r="K15" s="5">
        <v>0</v>
      </c>
      <c r="L15" s="5">
        <v>0</v>
      </c>
      <c r="M15" s="5">
        <v>0</v>
      </c>
      <c r="N15" s="5">
        <v>0</v>
      </c>
      <c r="O15" s="5">
        <f>E10</f>
        <v>537</v>
      </c>
      <c r="P15" s="5">
        <v>0</v>
      </c>
      <c r="Q15" s="5">
        <v>0</v>
      </c>
      <c r="R15" s="5">
        <v>0</v>
      </c>
      <c r="S15" s="5">
        <v>0</v>
      </c>
      <c r="T15" s="5">
        <v>0</v>
      </c>
      <c r="U15" s="6"/>
      <c r="V15" s="6"/>
      <c r="W15" s="27"/>
      <c r="X15" s="5">
        <f t="shared" si="0"/>
        <v>0</v>
      </c>
      <c r="Y15" s="5">
        <f t="shared" si="0"/>
        <v>0</v>
      </c>
      <c r="Z15" s="5">
        <f t="shared" si="1"/>
        <v>10939</v>
      </c>
      <c r="AA15" s="5">
        <f t="shared" si="2"/>
        <v>10939</v>
      </c>
      <c r="AB15" s="5">
        <f t="shared" si="3"/>
        <v>911</v>
      </c>
      <c r="AC15" s="5">
        <f t="shared" si="4"/>
        <v>911</v>
      </c>
    </row>
    <row r="16" spans="1:29">
      <c r="C16" s="3" t="s">
        <v>72</v>
      </c>
      <c r="D16" s="2">
        <f>SUM(D5:D14)</f>
        <v>10939</v>
      </c>
      <c r="E16" s="2">
        <f>SUM(E5:E14)</f>
        <v>911</v>
      </c>
      <c r="G16" s="57"/>
      <c r="H16" s="5">
        <f>H15+D10</f>
        <v>9230</v>
      </c>
      <c r="I16" s="5">
        <f>I14+N14</f>
        <v>371</v>
      </c>
      <c r="J16" s="5">
        <v>0</v>
      </c>
      <c r="K16" s="5">
        <v>0</v>
      </c>
      <c r="L16" s="5">
        <v>0</v>
      </c>
      <c r="M16" s="5">
        <v>0</v>
      </c>
      <c r="N16" s="5">
        <v>0</v>
      </c>
      <c r="O16" s="5">
        <f>E10</f>
        <v>537</v>
      </c>
      <c r="P16" s="5">
        <v>0</v>
      </c>
      <c r="Q16" s="5">
        <v>0</v>
      </c>
      <c r="R16" s="5">
        <v>0</v>
      </c>
      <c r="S16" s="5">
        <v>0</v>
      </c>
      <c r="T16" s="5">
        <v>0</v>
      </c>
      <c r="U16" s="6"/>
      <c r="V16" s="6"/>
      <c r="W16" s="27"/>
      <c r="X16" s="5"/>
      <c r="Y16" s="5"/>
      <c r="Z16" s="5">
        <f t="shared" si="1"/>
        <v>10939</v>
      </c>
      <c r="AA16" s="5"/>
      <c r="AB16" s="5">
        <f t="shared" si="3"/>
        <v>911</v>
      </c>
      <c r="AC16" s="5"/>
    </row>
    <row r="17" spans="3:33">
      <c r="G17" s="57" t="str">
        <f>C11</f>
        <v>PostAuto</v>
      </c>
      <c r="H17" s="5">
        <f>H16</f>
        <v>9230</v>
      </c>
      <c r="I17" s="5">
        <f>I15+O15</f>
        <v>908</v>
      </c>
      <c r="J17" s="5">
        <v>0</v>
      </c>
      <c r="K17" s="5">
        <v>0</v>
      </c>
      <c r="L17" s="5">
        <v>0</v>
      </c>
      <c r="M17" s="5">
        <v>0</v>
      </c>
      <c r="N17" s="5">
        <v>0</v>
      </c>
      <c r="O17" s="5">
        <v>0</v>
      </c>
      <c r="P17" s="5">
        <f>E11</f>
        <v>28</v>
      </c>
      <c r="Q17" s="5">
        <v>0</v>
      </c>
      <c r="R17" s="5">
        <v>0</v>
      </c>
      <c r="S17" s="5">
        <v>0</v>
      </c>
      <c r="T17" s="5">
        <v>0</v>
      </c>
      <c r="U17" s="6"/>
      <c r="V17" s="6"/>
      <c r="W17" s="27"/>
      <c r="X17" s="5"/>
      <c r="Y17" s="5"/>
      <c r="Z17" s="5"/>
      <c r="AA17" s="5"/>
      <c r="AB17" s="5"/>
      <c r="AC17" s="5"/>
    </row>
    <row r="18" spans="3:33">
      <c r="G18" s="57"/>
      <c r="H18" s="5">
        <f>H17+D11</f>
        <v>10042</v>
      </c>
      <c r="I18" s="5">
        <f>I16+O16</f>
        <v>908</v>
      </c>
      <c r="J18" s="5">
        <v>0</v>
      </c>
      <c r="K18" s="5">
        <v>0</v>
      </c>
      <c r="L18" s="5">
        <v>0</v>
      </c>
      <c r="M18" s="5">
        <v>0</v>
      </c>
      <c r="N18" s="5">
        <v>0</v>
      </c>
      <c r="O18" s="5">
        <v>0</v>
      </c>
      <c r="P18" s="5">
        <f>E11</f>
        <v>28</v>
      </c>
      <c r="Q18" s="5">
        <v>0</v>
      </c>
      <c r="R18" s="5">
        <v>0</v>
      </c>
      <c r="S18" s="5">
        <v>0</v>
      </c>
      <c r="T18" s="5">
        <v>0</v>
      </c>
      <c r="U18" s="6"/>
      <c r="V18" s="6"/>
      <c r="W18" s="27"/>
      <c r="X18" s="28"/>
      <c r="Y18" s="28"/>
      <c r="Z18" s="28"/>
      <c r="AA18" s="28"/>
      <c r="AB18" s="28"/>
      <c r="AC18" s="28"/>
    </row>
    <row r="19" spans="3:33">
      <c r="C19" s="1"/>
      <c r="D19" s="19" t="s">
        <v>20</v>
      </c>
      <c r="E19" s="19" t="s">
        <v>21</v>
      </c>
      <c r="G19" s="57" t="str">
        <f>C12</f>
        <v>Übrige</v>
      </c>
      <c r="H19" s="5">
        <f>H18</f>
        <v>10042</v>
      </c>
      <c r="I19" s="5">
        <f>I17+P17</f>
        <v>936</v>
      </c>
      <c r="J19" s="5">
        <v>0</v>
      </c>
      <c r="K19" s="5">
        <v>0</v>
      </c>
      <c r="L19" s="5">
        <v>0</v>
      </c>
      <c r="M19" s="5">
        <v>0</v>
      </c>
      <c r="N19" s="5">
        <v>0</v>
      </c>
      <c r="O19" s="5">
        <v>0</v>
      </c>
      <c r="P19" s="5">
        <v>0</v>
      </c>
      <c r="Q19" s="5">
        <f>E12</f>
        <v>-25</v>
      </c>
      <c r="R19" s="5">
        <v>0</v>
      </c>
      <c r="S19" s="5">
        <v>0</v>
      </c>
      <c r="T19" s="5">
        <v>0</v>
      </c>
      <c r="U19" s="6"/>
      <c r="V19" s="6"/>
      <c r="W19" s="27"/>
      <c r="X19" s="28"/>
      <c r="Y19" s="28"/>
      <c r="Z19" s="28"/>
      <c r="AA19" s="28"/>
      <c r="AB19" s="28"/>
      <c r="AC19" s="28"/>
    </row>
    <row r="20" spans="3:33">
      <c r="C20" s="1" t="s">
        <v>19</v>
      </c>
      <c r="D20" s="20">
        <v>5</v>
      </c>
      <c r="E20" s="20">
        <v>0</v>
      </c>
      <c r="G20" s="57"/>
      <c r="H20" s="5">
        <f>H19+D12</f>
        <v>10939</v>
      </c>
      <c r="I20" s="5">
        <f>I18+P18</f>
        <v>936</v>
      </c>
      <c r="J20" s="5">
        <v>0</v>
      </c>
      <c r="K20" s="5">
        <v>0</v>
      </c>
      <c r="L20" s="5">
        <v>0</v>
      </c>
      <c r="M20" s="5">
        <v>0</v>
      </c>
      <c r="N20" s="5">
        <v>0</v>
      </c>
      <c r="O20" s="5">
        <v>0</v>
      </c>
      <c r="P20" s="5">
        <v>0</v>
      </c>
      <c r="Q20" s="5">
        <f>E12</f>
        <v>-25</v>
      </c>
      <c r="R20" s="5">
        <v>0</v>
      </c>
      <c r="S20" s="5">
        <v>0</v>
      </c>
      <c r="T20" s="5">
        <v>0</v>
      </c>
      <c r="U20" s="6"/>
      <c r="V20" s="6"/>
      <c r="W20" s="27"/>
      <c r="X20" s="5" t="s">
        <v>18</v>
      </c>
      <c r="Y20" s="5"/>
      <c r="Z20" s="5">
        <v>0</v>
      </c>
      <c r="AA20" s="5">
        <f>AA15</f>
        <v>10939</v>
      </c>
      <c r="AB20" s="5">
        <v>0</v>
      </c>
      <c r="AC20" s="5">
        <f>AC15</f>
        <v>911</v>
      </c>
    </row>
    <row r="21" spans="3:33">
      <c r="G21" s="57">
        <f>C13</f>
        <v>0</v>
      </c>
      <c r="H21" s="5">
        <f>H20</f>
        <v>10939</v>
      </c>
      <c r="I21" s="5">
        <f>I19+Q19</f>
        <v>911</v>
      </c>
      <c r="J21" s="5">
        <v>0</v>
      </c>
      <c r="K21" s="5">
        <v>0</v>
      </c>
      <c r="L21" s="5">
        <v>0</v>
      </c>
      <c r="M21" s="5">
        <v>0</v>
      </c>
      <c r="N21" s="5">
        <v>0</v>
      </c>
      <c r="O21" s="5">
        <v>0</v>
      </c>
      <c r="P21" s="5">
        <v>0</v>
      </c>
      <c r="Q21" s="5">
        <v>0</v>
      </c>
      <c r="R21" s="5">
        <f>E13</f>
        <v>0</v>
      </c>
      <c r="S21" s="5">
        <v>0</v>
      </c>
      <c r="T21" s="5">
        <v>0</v>
      </c>
      <c r="U21" s="6"/>
      <c r="V21" s="6"/>
      <c r="W21" s="27"/>
      <c r="X21" s="28"/>
      <c r="Y21" s="28"/>
      <c r="Z21" s="28"/>
      <c r="AA21" s="28"/>
      <c r="AB21" s="28"/>
      <c r="AC21" s="28"/>
    </row>
    <row r="22" spans="3:33">
      <c r="C22" s="21" t="s">
        <v>22</v>
      </c>
      <c r="D22" s="4"/>
      <c r="G22" s="57"/>
      <c r="H22" s="5">
        <f>H21+D13</f>
        <v>10939</v>
      </c>
      <c r="I22" s="5">
        <f>I20+Q20</f>
        <v>911</v>
      </c>
      <c r="J22" s="5">
        <v>0</v>
      </c>
      <c r="K22" s="5">
        <v>0</v>
      </c>
      <c r="L22" s="5">
        <v>0</v>
      </c>
      <c r="M22" s="5">
        <v>0</v>
      </c>
      <c r="N22" s="5">
        <v>0</v>
      </c>
      <c r="O22" s="5">
        <v>0</v>
      </c>
      <c r="P22" s="5">
        <v>0</v>
      </c>
      <c r="Q22" s="5">
        <v>0</v>
      </c>
      <c r="R22" s="5">
        <f>E13</f>
        <v>0</v>
      </c>
      <c r="S22" s="5">
        <v>0</v>
      </c>
      <c r="T22" s="5">
        <v>0</v>
      </c>
      <c r="U22" s="6"/>
      <c r="V22" s="6"/>
      <c r="W22" s="27"/>
      <c r="X22" s="5"/>
      <c r="Y22" s="5"/>
      <c r="Z22" s="5"/>
      <c r="AA22" s="5"/>
      <c r="AB22" s="5"/>
      <c r="AC22" s="5"/>
    </row>
    <row r="23" spans="3:33">
      <c r="D23" s="4"/>
      <c r="G23" s="57">
        <f>C14</f>
        <v>0</v>
      </c>
      <c r="H23" s="5">
        <f>H22</f>
        <v>10939</v>
      </c>
      <c r="I23" s="5">
        <f>I21+R21</f>
        <v>911</v>
      </c>
      <c r="J23" s="5">
        <v>0</v>
      </c>
      <c r="K23" s="5">
        <v>0</v>
      </c>
      <c r="L23" s="5">
        <v>0</v>
      </c>
      <c r="M23" s="5">
        <v>0</v>
      </c>
      <c r="N23" s="5">
        <v>0</v>
      </c>
      <c r="O23" s="5">
        <v>0</v>
      </c>
      <c r="P23" s="5">
        <v>0</v>
      </c>
      <c r="Q23" s="5">
        <v>0</v>
      </c>
      <c r="R23" s="5">
        <v>0</v>
      </c>
      <c r="S23" s="5">
        <f>E14</f>
        <v>0</v>
      </c>
      <c r="T23" s="5">
        <v>0</v>
      </c>
      <c r="U23" s="6"/>
      <c r="V23" s="6"/>
      <c r="W23" s="27"/>
      <c r="X23" s="28"/>
      <c r="Y23" s="28"/>
      <c r="Z23" s="28"/>
      <c r="AA23" s="28"/>
      <c r="AB23" s="28"/>
      <c r="AC23" s="28"/>
    </row>
    <row r="24" spans="3:33">
      <c r="C24" s="14" t="s">
        <v>78</v>
      </c>
      <c r="G24" s="57"/>
      <c r="H24" s="5">
        <f>H23+D14</f>
        <v>10939</v>
      </c>
      <c r="I24" s="5">
        <f>I22+R22</f>
        <v>911</v>
      </c>
      <c r="J24" s="5">
        <v>0</v>
      </c>
      <c r="K24" s="5">
        <v>0</v>
      </c>
      <c r="L24" s="5">
        <v>0</v>
      </c>
      <c r="M24" s="5">
        <v>0</v>
      </c>
      <c r="N24" s="5">
        <v>0</v>
      </c>
      <c r="O24" s="5">
        <v>0</v>
      </c>
      <c r="P24" s="5">
        <v>0</v>
      </c>
      <c r="Q24" s="5">
        <v>0</v>
      </c>
      <c r="R24" s="5">
        <v>0</v>
      </c>
      <c r="S24" s="5">
        <f>E14</f>
        <v>0</v>
      </c>
      <c r="T24" s="5">
        <v>0</v>
      </c>
      <c r="U24" s="6"/>
      <c r="V24" s="6"/>
      <c r="W24" s="27"/>
      <c r="X24" s="28"/>
      <c r="Y24" s="28"/>
      <c r="Z24" s="28"/>
      <c r="AA24" s="28"/>
      <c r="AB24" s="28"/>
      <c r="AC24" s="28"/>
    </row>
    <row r="25" spans="3:33">
      <c r="G25" s="57" t="str">
        <f>C20</f>
        <v>Border right &amp; top</v>
      </c>
      <c r="H25" s="5">
        <f>H24</f>
        <v>10939</v>
      </c>
      <c r="I25" s="5">
        <f>I23+S23</f>
        <v>911</v>
      </c>
      <c r="J25" s="5">
        <v>0</v>
      </c>
      <c r="K25" s="5">
        <v>0</v>
      </c>
      <c r="L25" s="5">
        <v>0</v>
      </c>
      <c r="M25" s="5">
        <v>0</v>
      </c>
      <c r="N25" s="5">
        <v>0</v>
      </c>
      <c r="O25" s="5">
        <v>0</v>
      </c>
      <c r="P25" s="5">
        <v>0</v>
      </c>
      <c r="Q25" s="5">
        <v>0</v>
      </c>
      <c r="R25" s="5">
        <v>0</v>
      </c>
      <c r="S25" s="5">
        <v>0</v>
      </c>
      <c r="T25" s="5">
        <f>E20</f>
        <v>0</v>
      </c>
      <c r="U25" s="6"/>
      <c r="V25" s="6"/>
      <c r="W25" s="27"/>
      <c r="X25" s="29"/>
      <c r="Y25" s="28"/>
      <c r="Z25" s="28"/>
      <c r="AA25" s="28"/>
      <c r="AB25" s="28"/>
      <c r="AC25" s="28"/>
    </row>
    <row r="26" spans="3:33">
      <c r="C26" s="14" t="s">
        <v>8</v>
      </c>
      <c r="G26" s="57"/>
      <c r="H26" s="5">
        <f>H25+D20</f>
        <v>10944</v>
      </c>
      <c r="I26" s="5">
        <f>I24+S24</f>
        <v>911</v>
      </c>
      <c r="J26" s="5">
        <v>0</v>
      </c>
      <c r="K26" s="5">
        <v>0</v>
      </c>
      <c r="L26" s="5">
        <v>0</v>
      </c>
      <c r="M26" s="5">
        <v>0</v>
      </c>
      <c r="N26" s="5">
        <v>0</v>
      </c>
      <c r="O26" s="5">
        <v>0</v>
      </c>
      <c r="P26" s="5">
        <v>0</v>
      </c>
      <c r="Q26" s="5">
        <v>0</v>
      </c>
      <c r="R26" s="5">
        <v>0</v>
      </c>
      <c r="S26" s="5">
        <v>0</v>
      </c>
      <c r="T26" s="5">
        <f>E20</f>
        <v>0</v>
      </c>
      <c r="U26" s="6"/>
      <c r="V26" s="6"/>
      <c r="W26" s="27"/>
      <c r="X26" s="27"/>
      <c r="Y26" s="27"/>
      <c r="Z26" s="27"/>
      <c r="AA26" s="27"/>
      <c r="AB26" s="27"/>
      <c r="AC26" s="27"/>
    </row>
    <row r="27" spans="3:33">
      <c r="C27" s="14" t="s">
        <v>12</v>
      </c>
      <c r="G27" s="10"/>
      <c r="H27" s="5">
        <f>H26</f>
        <v>10944</v>
      </c>
      <c r="I27" s="5">
        <f>I26</f>
        <v>911</v>
      </c>
      <c r="J27" s="5">
        <v>0</v>
      </c>
      <c r="K27" s="5">
        <v>0</v>
      </c>
      <c r="L27" s="5">
        <v>0</v>
      </c>
      <c r="M27" s="5">
        <v>0</v>
      </c>
      <c r="N27" s="5">
        <v>0</v>
      </c>
      <c r="O27" s="5">
        <v>0</v>
      </c>
      <c r="P27" s="5">
        <v>0</v>
      </c>
      <c r="Q27" s="5">
        <v>0</v>
      </c>
      <c r="R27" s="5">
        <v>0</v>
      </c>
      <c r="S27" s="5">
        <v>0</v>
      </c>
      <c r="T27" s="5">
        <f>E20</f>
        <v>0</v>
      </c>
      <c r="U27" s="6"/>
      <c r="V27" s="6"/>
      <c r="W27" s="27"/>
      <c r="X27" s="27"/>
      <c r="Y27" s="27"/>
      <c r="Z27" s="27"/>
      <c r="AA27" s="27"/>
      <c r="AB27" s="27"/>
      <c r="AC27" s="27"/>
    </row>
    <row r="28" spans="3:33">
      <c r="C28" s="14" t="s">
        <v>9</v>
      </c>
      <c r="G28" s="22"/>
      <c r="H28" s="23"/>
      <c r="I28" s="23"/>
      <c r="J28" s="17"/>
      <c r="K28" s="17"/>
      <c r="L28" s="17"/>
      <c r="M28" s="17"/>
      <c r="N28" s="17"/>
      <c r="O28" s="17"/>
      <c r="P28" s="17"/>
      <c r="Q28" s="17"/>
      <c r="R28" s="17"/>
      <c r="S28" s="17"/>
      <c r="T28" s="17"/>
      <c r="U28" s="17"/>
      <c r="V28" s="17"/>
      <c r="W28" s="17"/>
      <c r="X28" s="17"/>
      <c r="Y28" s="17"/>
      <c r="Z28" s="17"/>
      <c r="AE28" s="18"/>
      <c r="AG28" s="18"/>
    </row>
    <row r="29" spans="3:33">
      <c r="C29" s="14" t="s">
        <v>10</v>
      </c>
      <c r="G29" s="24"/>
      <c r="H29" s="23"/>
      <c r="I29" s="23"/>
      <c r="J29" s="17"/>
      <c r="K29" s="17"/>
      <c r="L29" s="17"/>
      <c r="M29" s="17"/>
      <c r="N29" s="17"/>
      <c r="O29" s="17"/>
      <c r="P29" s="17"/>
      <c r="Q29" s="17"/>
      <c r="R29" s="17"/>
      <c r="S29" s="17"/>
      <c r="T29" s="17"/>
      <c r="U29" s="17"/>
      <c r="V29" s="17"/>
      <c r="W29" s="17"/>
      <c r="X29" s="17"/>
      <c r="Y29" s="17"/>
      <c r="Z29" s="17"/>
    </row>
    <row r="30" spans="3:33">
      <c r="C30" s="4" t="s">
        <v>11</v>
      </c>
      <c r="G30" s="24"/>
      <c r="H30" s="23"/>
      <c r="I30" s="23"/>
      <c r="J30" s="17"/>
      <c r="K30" s="17"/>
      <c r="L30" s="17"/>
      <c r="M30" s="17"/>
      <c r="N30" s="17"/>
      <c r="O30" s="17"/>
      <c r="P30" s="17"/>
      <c r="Q30" s="17"/>
      <c r="R30" s="17"/>
      <c r="S30" s="17"/>
      <c r="T30" s="17"/>
      <c r="U30" s="17"/>
      <c r="V30" s="17"/>
      <c r="W30" s="17"/>
      <c r="X30" s="17"/>
      <c r="Y30" s="17"/>
      <c r="Z30" s="17"/>
    </row>
    <row r="31" spans="3:33">
      <c r="G31" s="24"/>
      <c r="H31" s="23"/>
      <c r="I31" s="23"/>
      <c r="J31" s="17"/>
      <c r="K31" s="17"/>
      <c r="L31" s="17"/>
      <c r="M31" s="17"/>
      <c r="N31" s="17"/>
      <c r="O31" s="17"/>
      <c r="P31" s="17"/>
      <c r="Q31" s="17"/>
      <c r="R31" s="17"/>
      <c r="S31" s="17"/>
      <c r="T31" s="17"/>
      <c r="U31" s="17"/>
      <c r="V31" s="17"/>
      <c r="W31" s="17"/>
      <c r="X31" s="17"/>
      <c r="Y31" s="17"/>
      <c r="Z31" s="17"/>
    </row>
    <row r="32" spans="3:33">
      <c r="C32" s="14" t="s">
        <v>16</v>
      </c>
      <c r="D32" s="4" t="s">
        <v>13</v>
      </c>
      <c r="E32" s="4" t="s">
        <v>14</v>
      </c>
      <c r="G32" s="24"/>
      <c r="H32" s="23"/>
      <c r="I32" s="23"/>
      <c r="J32" s="17"/>
      <c r="K32" s="17"/>
      <c r="L32" s="17"/>
      <c r="M32" s="17"/>
      <c r="N32" s="17"/>
      <c r="O32" s="17"/>
      <c r="P32" s="17"/>
      <c r="Q32" s="17"/>
      <c r="R32" s="17"/>
      <c r="S32" s="17"/>
      <c r="T32" s="17"/>
      <c r="U32" s="17"/>
      <c r="V32" s="17"/>
      <c r="W32" s="17"/>
      <c r="X32" s="17"/>
      <c r="Y32" s="17"/>
      <c r="Z32" s="17"/>
    </row>
    <row r="33" spans="3:26">
      <c r="C33" s="25" t="s">
        <v>17</v>
      </c>
      <c r="D33" s="4" t="s">
        <v>15</v>
      </c>
      <c r="G33" s="24"/>
      <c r="H33" s="23"/>
      <c r="I33" s="23"/>
      <c r="J33" s="17"/>
      <c r="K33" s="17"/>
      <c r="L33" s="17"/>
      <c r="M33" s="17"/>
      <c r="N33" s="17"/>
      <c r="O33" s="17"/>
      <c r="P33" s="17"/>
      <c r="Q33" s="17"/>
      <c r="R33" s="17"/>
      <c r="S33" s="17"/>
      <c r="T33" s="17"/>
      <c r="U33" s="17"/>
      <c r="V33" s="17"/>
      <c r="W33" s="17"/>
      <c r="X33" s="17"/>
      <c r="Y33" s="17"/>
      <c r="Z33" s="17"/>
    </row>
    <row r="34" spans="3:26">
      <c r="G34" s="24"/>
      <c r="H34" s="23"/>
      <c r="I34" s="23"/>
      <c r="J34" s="17"/>
      <c r="K34" s="17"/>
      <c r="L34" s="17"/>
      <c r="M34" s="17"/>
      <c r="N34" s="17"/>
      <c r="O34" s="17"/>
      <c r="P34" s="17"/>
      <c r="Q34" s="17"/>
      <c r="R34" s="17"/>
      <c r="S34" s="17"/>
      <c r="T34" s="17"/>
      <c r="U34" s="17"/>
      <c r="V34" s="17"/>
      <c r="W34" s="17"/>
      <c r="X34" s="17"/>
      <c r="Y34" s="17"/>
      <c r="Z34" s="17"/>
    </row>
    <row r="35" spans="3:26">
      <c r="C35" s="14" t="s">
        <v>65</v>
      </c>
      <c r="D35" s="4" t="s">
        <v>66</v>
      </c>
      <c r="G35" s="24"/>
      <c r="H35" s="23"/>
      <c r="I35" s="23"/>
      <c r="J35" s="17"/>
      <c r="K35" s="17"/>
      <c r="L35" s="17"/>
      <c r="M35" s="17"/>
      <c r="N35" s="17"/>
      <c r="O35" s="17"/>
      <c r="P35" s="17"/>
      <c r="Q35" s="17"/>
      <c r="R35" s="17"/>
      <c r="S35" s="17"/>
      <c r="T35" s="17"/>
      <c r="U35" s="17"/>
      <c r="V35" s="17"/>
      <c r="W35" s="17"/>
      <c r="X35" s="17"/>
      <c r="Y35" s="17"/>
      <c r="Z35" s="17"/>
    </row>
    <row r="36" spans="3:26">
      <c r="G36" s="24"/>
      <c r="H36" s="23"/>
      <c r="I36" s="23"/>
      <c r="J36" s="17"/>
      <c r="K36" s="17"/>
      <c r="L36" s="17"/>
      <c r="M36" s="17"/>
      <c r="N36" s="17"/>
      <c r="O36" s="17"/>
      <c r="P36" s="17"/>
      <c r="Q36" s="17"/>
      <c r="R36" s="17"/>
      <c r="S36" s="17"/>
      <c r="T36" s="17"/>
      <c r="U36" s="17"/>
      <c r="V36" s="17"/>
      <c r="W36" s="17"/>
      <c r="X36" s="17"/>
      <c r="Y36" s="17"/>
      <c r="Z36" s="17"/>
    </row>
    <row r="37" spans="3:26">
      <c r="G37" s="24"/>
      <c r="H37" s="23"/>
      <c r="I37" s="23"/>
      <c r="J37" s="17"/>
      <c r="K37" s="17"/>
      <c r="L37" s="17"/>
      <c r="M37" s="17"/>
      <c r="N37" s="17"/>
      <c r="O37" s="17"/>
      <c r="P37" s="17"/>
      <c r="Q37" s="17"/>
      <c r="R37" s="17"/>
      <c r="S37" s="17"/>
      <c r="T37" s="17"/>
      <c r="U37" s="17"/>
      <c r="V37" s="17"/>
      <c r="W37" s="17"/>
      <c r="X37" s="17"/>
      <c r="Y37" s="17"/>
      <c r="Z37" s="26"/>
    </row>
    <row r="38" spans="3:26">
      <c r="G38" s="24"/>
      <c r="H38" s="23"/>
      <c r="I38" s="23"/>
      <c r="J38" s="17"/>
      <c r="K38" s="17"/>
      <c r="L38" s="17"/>
      <c r="M38" s="17"/>
      <c r="N38" s="17"/>
      <c r="O38" s="17"/>
      <c r="P38" s="17"/>
      <c r="Q38" s="17"/>
      <c r="R38" s="17"/>
      <c r="S38" s="17"/>
      <c r="T38" s="17"/>
      <c r="U38" s="17"/>
      <c r="V38" s="17"/>
      <c r="W38" s="17"/>
      <c r="X38" s="17"/>
      <c r="Y38" s="17"/>
      <c r="Z38" s="26"/>
    </row>
    <row r="39" spans="3:26">
      <c r="G39" s="17"/>
      <c r="H39" s="23"/>
      <c r="I39" s="23"/>
      <c r="J39" s="17"/>
      <c r="K39" s="17"/>
      <c r="L39" s="17"/>
      <c r="M39" s="17"/>
      <c r="N39" s="17"/>
      <c r="O39" s="17"/>
      <c r="P39" s="17"/>
      <c r="Q39" s="17"/>
      <c r="R39" s="17"/>
      <c r="S39" s="17"/>
      <c r="T39" s="17"/>
      <c r="U39" s="17"/>
      <c r="V39" s="17"/>
      <c r="W39" s="17"/>
      <c r="X39" s="17"/>
      <c r="Y39" s="17"/>
      <c r="Z39" s="26"/>
    </row>
  </sheetData>
  <mergeCells count="11">
    <mergeCell ref="G17:G18"/>
    <mergeCell ref="G19:G20"/>
    <mergeCell ref="G21:G22"/>
    <mergeCell ref="G23:G24"/>
    <mergeCell ref="G25:G26"/>
    <mergeCell ref="G5:G6"/>
    <mergeCell ref="G7:G8"/>
    <mergeCell ref="G9:G10"/>
    <mergeCell ref="G11:G12"/>
    <mergeCell ref="G13:G14"/>
    <mergeCell ref="G15:G16"/>
  </mergeCells>
  <hyperlinks>
    <hyperlink ref="C30" r:id="rId1" xr:uid="{6B75B957-2BA6-4D4D-941E-E6757F59743D}"/>
    <hyperlink ref="D32" r:id="rId2" xr:uid="{19A33590-9F0F-4CB6-A100-BD3F4338086E}"/>
    <hyperlink ref="E32" r:id="rId3" xr:uid="{4BA2A76F-52AB-45C9-949C-2B1049051FE2}"/>
    <hyperlink ref="D33" r:id="rId4" xr:uid="{C074C8DD-1D07-411A-ADC6-C13BA4CE76E8}"/>
    <hyperlink ref="D35" r:id="rId5" xr:uid="{B5F3C3A3-BFE7-44E9-8047-8A1D449EE3D0}"/>
  </hyperlinks>
  <pageMargins left="0.70866141732283472" right="0.70866141732283472" top="0.74803149606299213" bottom="0.74803149606299213" header="0.31496062992125984" footer="0.31496062992125984"/>
  <pageSetup paperSize="9" scale="68" orientation="landscape" r:id="rId6"/>
  <headerFooter>
    <oddFooter>&amp;L&amp;F&amp;R&amp;A</oddFooter>
  </headerFooter>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FE080-7B30-40A2-9537-B2727A2EA229}">
  <sheetPr>
    <pageSetUpPr fitToPage="1"/>
  </sheetPr>
  <dimension ref="A1:AG39"/>
  <sheetViews>
    <sheetView zoomScaleNormal="100" workbookViewId="0">
      <selection activeCell="C24" sqref="C24"/>
    </sheetView>
  </sheetViews>
  <sheetFormatPr baseColWidth="10" defaultColWidth="9.140625" defaultRowHeight="15"/>
  <cols>
    <col min="1" max="1" width="3.85546875" style="14" customWidth="1"/>
    <col min="2" max="2" width="4.42578125" style="14" customWidth="1"/>
    <col min="3" max="3" width="30.140625" style="14" customWidth="1"/>
    <col min="4" max="4" width="15.7109375" style="14" customWidth="1"/>
    <col min="5" max="5" width="17.85546875" style="14" customWidth="1"/>
    <col min="6" max="6" width="10.7109375" style="14" customWidth="1"/>
    <col min="7" max="29" width="2.7109375" style="14" customWidth="1"/>
    <col min="30" max="16384" width="9.140625" style="14"/>
  </cols>
  <sheetData>
    <row r="1" spans="1:29" ht="18.75">
      <c r="A1" s="12" t="s">
        <v>73</v>
      </c>
    </row>
    <row r="3" spans="1:29">
      <c r="D3" s="15"/>
      <c r="E3" s="15"/>
    </row>
    <row r="4" spans="1:29" ht="92.25" customHeight="1">
      <c r="B4" s="1"/>
      <c r="C4" s="13" t="s">
        <v>76</v>
      </c>
      <c r="D4" s="16" t="s">
        <v>70</v>
      </c>
      <c r="E4" s="16" t="s">
        <v>71</v>
      </c>
      <c r="G4" s="6"/>
      <c r="H4" s="7" t="s">
        <v>1</v>
      </c>
      <c r="I4" s="8" t="s">
        <v>0</v>
      </c>
      <c r="J4" s="9" t="str">
        <f>C5</f>
        <v>Postmail</v>
      </c>
      <c r="K4" s="9" t="str">
        <f>C6</f>
        <v>Swiss Post International</v>
      </c>
      <c r="L4" s="9" t="str">
        <f>C7</f>
        <v>Swiss Post Solutions</v>
      </c>
      <c r="M4" s="9" t="str">
        <f>C8</f>
        <v>Poststellen und Verkauf</v>
      </c>
      <c r="N4" s="9" t="str">
        <f>C9</f>
        <v>PostLogistics</v>
      </c>
      <c r="O4" s="9" t="str">
        <f>C10</f>
        <v>PostFinance</v>
      </c>
      <c r="P4" s="9" t="str">
        <f>C11</f>
        <v>PostAuto</v>
      </c>
      <c r="Q4" s="9" t="str">
        <f>C12</f>
        <v>Übrige</v>
      </c>
      <c r="R4" s="9">
        <f>C13</f>
        <v>0</v>
      </c>
      <c r="S4" s="9">
        <f>C14</f>
        <v>0</v>
      </c>
      <c r="T4" s="9" t="str">
        <f>C20</f>
        <v>Border right &amp; top</v>
      </c>
      <c r="U4" s="9"/>
      <c r="V4" s="9"/>
      <c r="W4" s="27"/>
      <c r="X4" s="11" t="s">
        <v>2</v>
      </c>
      <c r="Y4" s="11" t="s">
        <v>3</v>
      </c>
      <c r="Z4" s="11" t="s">
        <v>4</v>
      </c>
      <c r="AA4" s="11" t="s">
        <v>5</v>
      </c>
      <c r="AB4" s="11" t="s">
        <v>6</v>
      </c>
      <c r="AC4" s="11" t="s">
        <v>7</v>
      </c>
    </row>
    <row r="5" spans="1:29">
      <c r="B5" s="1">
        <v>1</v>
      </c>
      <c r="C5" s="1" t="str">
        <f>'Zahlen 2005 bis 2016'!A24</f>
        <v>Postmail</v>
      </c>
      <c r="D5" s="2">
        <f>'Zahlen 2005 bis 2016'!G25</f>
        <v>2887</v>
      </c>
      <c r="E5" s="2">
        <f>'Zahlen 2005 bis 2016'!G27</f>
        <v>334</v>
      </c>
      <c r="G5" s="57" t="str">
        <f>C5</f>
        <v>Postmail</v>
      </c>
      <c r="H5" s="5">
        <v>0</v>
      </c>
      <c r="I5" s="5">
        <v>0</v>
      </c>
      <c r="J5" s="5">
        <f>E5</f>
        <v>334</v>
      </c>
      <c r="K5" s="5">
        <v>0</v>
      </c>
      <c r="L5" s="5">
        <v>0</v>
      </c>
      <c r="M5" s="5">
        <v>0</v>
      </c>
      <c r="N5" s="5">
        <v>0</v>
      </c>
      <c r="O5" s="5">
        <v>0</v>
      </c>
      <c r="P5" s="5">
        <v>0</v>
      </c>
      <c r="Q5" s="5">
        <v>0</v>
      </c>
      <c r="R5" s="5">
        <v>0</v>
      </c>
      <c r="S5" s="5">
        <v>0</v>
      </c>
      <c r="T5" s="5">
        <v>0</v>
      </c>
      <c r="U5" s="6"/>
      <c r="V5" s="6"/>
      <c r="W5" s="27"/>
      <c r="X5" s="5"/>
      <c r="Y5" s="5"/>
      <c r="Z5" s="5">
        <v>0</v>
      </c>
      <c r="AA5" s="5">
        <f>AA15</f>
        <v>10753</v>
      </c>
      <c r="AB5" s="5">
        <v>0</v>
      </c>
      <c r="AC5" s="5">
        <f>AC15</f>
        <v>803</v>
      </c>
    </row>
    <row r="6" spans="1:29">
      <c r="B6" s="1">
        <v>2</v>
      </c>
      <c r="C6" s="1" t="str">
        <f>'Zahlen 2005 bis 2016'!A29</f>
        <v>Swiss Post International</v>
      </c>
      <c r="D6" s="2">
        <f>'Zahlen 2005 bis 2016'!G30</f>
        <v>0</v>
      </c>
      <c r="E6" s="2">
        <f>'Zahlen 2005 bis 2016'!G32</f>
        <v>0</v>
      </c>
      <c r="G6" s="57"/>
      <c r="H6" s="5">
        <f>H5+D5</f>
        <v>2887</v>
      </c>
      <c r="I6" s="5">
        <v>0</v>
      </c>
      <c r="J6" s="5">
        <f>E5</f>
        <v>334</v>
      </c>
      <c r="K6" s="5">
        <v>0</v>
      </c>
      <c r="L6" s="5">
        <v>0</v>
      </c>
      <c r="M6" s="5">
        <v>0</v>
      </c>
      <c r="N6" s="5">
        <v>0</v>
      </c>
      <c r="O6" s="5">
        <v>0</v>
      </c>
      <c r="P6" s="5">
        <v>0</v>
      </c>
      <c r="Q6" s="5">
        <v>0</v>
      </c>
      <c r="R6" s="5">
        <v>0</v>
      </c>
      <c r="S6" s="5">
        <v>0</v>
      </c>
      <c r="T6" s="5">
        <v>0</v>
      </c>
      <c r="U6" s="6"/>
      <c r="V6" s="6"/>
      <c r="W6" s="27"/>
      <c r="X6" s="5">
        <f t="shared" ref="X6:Y15" si="0">D5</f>
        <v>2887</v>
      </c>
      <c r="Y6" s="5">
        <f t="shared" si="0"/>
        <v>334</v>
      </c>
      <c r="Z6" s="5">
        <v>0</v>
      </c>
      <c r="AA6" s="5">
        <f>Z6+X6</f>
        <v>2887</v>
      </c>
      <c r="AB6" s="5">
        <v>0</v>
      </c>
      <c r="AC6" s="5">
        <f>AB6+Y6</f>
        <v>334</v>
      </c>
    </row>
    <row r="7" spans="1:29">
      <c r="B7" s="1">
        <v>3</v>
      </c>
      <c r="C7" s="1" t="str">
        <f>'Zahlen 2005 bis 2016'!A34</f>
        <v>Swiss Post Solutions</v>
      </c>
      <c r="D7" s="2">
        <f>'Zahlen 2005 bis 2016'!G35</f>
        <v>659</v>
      </c>
      <c r="E7" s="2">
        <f>'Zahlen 2005 bis 2016'!G36</f>
        <v>12</v>
      </c>
      <c r="G7" s="57" t="str">
        <f>C6</f>
        <v>Swiss Post International</v>
      </c>
      <c r="H7" s="5">
        <f>H6</f>
        <v>2887</v>
      </c>
      <c r="I7" s="5">
        <f>E5</f>
        <v>334</v>
      </c>
      <c r="J7" s="5">
        <v>0</v>
      </c>
      <c r="K7" s="5">
        <f>E6</f>
        <v>0</v>
      </c>
      <c r="L7" s="5">
        <v>0</v>
      </c>
      <c r="M7" s="5">
        <v>0</v>
      </c>
      <c r="N7" s="5">
        <v>0</v>
      </c>
      <c r="O7" s="5">
        <v>0</v>
      </c>
      <c r="P7" s="5">
        <v>0</v>
      </c>
      <c r="Q7" s="5">
        <v>0</v>
      </c>
      <c r="R7" s="5">
        <v>0</v>
      </c>
      <c r="S7" s="5">
        <v>0</v>
      </c>
      <c r="T7" s="5">
        <v>0</v>
      </c>
      <c r="U7" s="6"/>
      <c r="V7" s="6"/>
      <c r="W7" s="27"/>
      <c r="X7" s="5">
        <f t="shared" si="0"/>
        <v>0</v>
      </c>
      <c r="Y7" s="5">
        <f t="shared" si="0"/>
        <v>0</v>
      </c>
      <c r="Z7" s="5">
        <f>AA6</f>
        <v>2887</v>
      </c>
      <c r="AA7" s="5">
        <f>Z7+X7</f>
        <v>2887</v>
      </c>
      <c r="AB7" s="5">
        <f>AC6</f>
        <v>334</v>
      </c>
      <c r="AC7" s="5">
        <f>AB7+Y7</f>
        <v>334</v>
      </c>
    </row>
    <row r="8" spans="1:29">
      <c r="B8" s="1">
        <v>4</v>
      </c>
      <c r="C8" s="1" t="str">
        <f>'Zahlen 2005 bis 2016'!A38</f>
        <v>Poststellen und Verkauf</v>
      </c>
      <c r="D8" s="2">
        <f>'Zahlen 2005 bis 2016'!G39</f>
        <v>1663</v>
      </c>
      <c r="E8" s="2">
        <f>'Zahlen 2005 bis 2016'!G42</f>
        <v>-100</v>
      </c>
      <c r="G8" s="57"/>
      <c r="H8" s="5">
        <f>H7+D6</f>
        <v>2887</v>
      </c>
      <c r="I8" s="5">
        <f>E5</f>
        <v>334</v>
      </c>
      <c r="J8" s="5">
        <v>0</v>
      </c>
      <c r="K8" s="5">
        <f>E6</f>
        <v>0</v>
      </c>
      <c r="L8" s="5">
        <v>0</v>
      </c>
      <c r="M8" s="5">
        <v>0</v>
      </c>
      <c r="N8" s="5">
        <v>0</v>
      </c>
      <c r="O8" s="5">
        <v>0</v>
      </c>
      <c r="P8" s="5">
        <v>0</v>
      </c>
      <c r="Q8" s="5">
        <v>0</v>
      </c>
      <c r="R8" s="5">
        <v>0</v>
      </c>
      <c r="S8" s="5">
        <v>0</v>
      </c>
      <c r="T8" s="5">
        <v>0</v>
      </c>
      <c r="U8" s="6"/>
      <c r="V8" s="6"/>
      <c r="W8" s="27"/>
      <c r="X8" s="5">
        <f t="shared" si="0"/>
        <v>659</v>
      </c>
      <c r="Y8" s="5">
        <f t="shared" si="0"/>
        <v>12</v>
      </c>
      <c r="Z8" s="5">
        <f t="shared" ref="Z8:Z16" si="1">AA7</f>
        <v>2887</v>
      </c>
      <c r="AA8" s="5">
        <f t="shared" ref="AA8:AA15" si="2">Z8+X8</f>
        <v>3546</v>
      </c>
      <c r="AB8" s="5">
        <f t="shared" ref="AB8:AB16" si="3">AC7</f>
        <v>334</v>
      </c>
      <c r="AC8" s="5">
        <f t="shared" ref="AC8:AC15" si="4">AB8+Y8</f>
        <v>346</v>
      </c>
    </row>
    <row r="9" spans="1:29">
      <c r="B9" s="1">
        <v>5</v>
      </c>
      <c r="C9" s="1" t="str">
        <f>'Zahlen 2005 bis 2016'!A45</f>
        <v>PostLogistics</v>
      </c>
      <c r="D9" s="2">
        <f>'Zahlen 2005 bis 2016'!G46</f>
        <v>1562</v>
      </c>
      <c r="E9" s="2">
        <f>'Zahlen 2005 bis 2016'!G47</f>
        <v>141</v>
      </c>
      <c r="G9" s="57" t="str">
        <f>C7</f>
        <v>Swiss Post Solutions</v>
      </c>
      <c r="H9" s="5">
        <f>H8</f>
        <v>2887</v>
      </c>
      <c r="I9" s="5">
        <f>I7+K7</f>
        <v>334</v>
      </c>
      <c r="J9" s="5">
        <v>0</v>
      </c>
      <c r="K9" s="5">
        <v>0</v>
      </c>
      <c r="L9" s="5">
        <f>E7</f>
        <v>12</v>
      </c>
      <c r="M9" s="5">
        <v>0</v>
      </c>
      <c r="N9" s="5">
        <v>0</v>
      </c>
      <c r="O9" s="5">
        <v>0</v>
      </c>
      <c r="P9" s="5">
        <v>0</v>
      </c>
      <c r="Q9" s="5">
        <v>0</v>
      </c>
      <c r="R9" s="5">
        <v>0</v>
      </c>
      <c r="S9" s="5">
        <v>0</v>
      </c>
      <c r="T9" s="5">
        <v>0</v>
      </c>
      <c r="U9" s="6"/>
      <c r="V9" s="6"/>
      <c r="W9" s="27"/>
      <c r="X9" s="5">
        <f t="shared" si="0"/>
        <v>1663</v>
      </c>
      <c r="Y9" s="5">
        <f t="shared" si="0"/>
        <v>-100</v>
      </c>
      <c r="Z9" s="5">
        <f t="shared" si="1"/>
        <v>3546</v>
      </c>
      <c r="AA9" s="5">
        <f t="shared" si="2"/>
        <v>5209</v>
      </c>
      <c r="AB9" s="5">
        <f t="shared" si="3"/>
        <v>346</v>
      </c>
      <c r="AC9" s="5">
        <f t="shared" si="4"/>
        <v>246</v>
      </c>
    </row>
    <row r="10" spans="1:29">
      <c r="B10" s="1">
        <v>6</v>
      </c>
      <c r="C10" s="1" t="str">
        <f>'Zahlen 2005 bis 2016'!A50</f>
        <v>PostFinance</v>
      </c>
      <c r="D10" s="2">
        <f>'Zahlen 2005 bis 2016'!G51</f>
        <v>2261</v>
      </c>
      <c r="E10" s="2">
        <f>'Zahlen 2005 bis 2016'!G52</f>
        <v>382</v>
      </c>
      <c r="G10" s="57"/>
      <c r="H10" s="5">
        <f>H9+D7</f>
        <v>3546</v>
      </c>
      <c r="I10" s="5">
        <f>I8+K8</f>
        <v>334</v>
      </c>
      <c r="J10" s="5">
        <v>0</v>
      </c>
      <c r="K10" s="5">
        <v>0</v>
      </c>
      <c r="L10" s="5">
        <f>E7</f>
        <v>12</v>
      </c>
      <c r="M10" s="5">
        <v>0</v>
      </c>
      <c r="N10" s="5">
        <v>0</v>
      </c>
      <c r="O10" s="5">
        <v>0</v>
      </c>
      <c r="P10" s="5">
        <v>0</v>
      </c>
      <c r="Q10" s="5">
        <v>0</v>
      </c>
      <c r="R10" s="5">
        <v>0</v>
      </c>
      <c r="S10" s="5">
        <v>0</v>
      </c>
      <c r="T10" s="5">
        <v>0</v>
      </c>
      <c r="U10" s="6"/>
      <c r="V10" s="6"/>
      <c r="W10" s="27"/>
      <c r="X10" s="5">
        <f t="shared" si="0"/>
        <v>1562</v>
      </c>
      <c r="Y10" s="5">
        <f t="shared" si="0"/>
        <v>141</v>
      </c>
      <c r="Z10" s="5">
        <f t="shared" si="1"/>
        <v>5209</v>
      </c>
      <c r="AA10" s="5">
        <f t="shared" si="2"/>
        <v>6771</v>
      </c>
      <c r="AB10" s="5">
        <f t="shared" si="3"/>
        <v>246</v>
      </c>
      <c r="AC10" s="5">
        <f t="shared" si="4"/>
        <v>387</v>
      </c>
    </row>
    <row r="11" spans="1:29">
      <c r="B11" s="1">
        <v>7</v>
      </c>
      <c r="C11" s="1" t="str">
        <f>'Zahlen 2005 bis 2016'!A55</f>
        <v>PostAuto</v>
      </c>
      <c r="D11" s="2">
        <f>'Zahlen 2005 bis 2016'!G56</f>
        <v>835</v>
      </c>
      <c r="E11" s="2">
        <f>'Zahlen 2005 bis 2016'!G58</f>
        <v>30</v>
      </c>
      <c r="G11" s="57" t="str">
        <f>C8</f>
        <v>Poststellen und Verkauf</v>
      </c>
      <c r="H11" s="5">
        <f>H10</f>
        <v>3546</v>
      </c>
      <c r="I11" s="5">
        <f>I9+L9</f>
        <v>346</v>
      </c>
      <c r="J11" s="5">
        <v>0</v>
      </c>
      <c r="K11" s="5">
        <v>0</v>
      </c>
      <c r="L11" s="5">
        <v>0</v>
      </c>
      <c r="M11" s="5">
        <f>E8</f>
        <v>-100</v>
      </c>
      <c r="N11" s="5">
        <v>0</v>
      </c>
      <c r="O11" s="5">
        <v>0</v>
      </c>
      <c r="P11" s="5">
        <v>0</v>
      </c>
      <c r="Q11" s="5">
        <v>0</v>
      </c>
      <c r="R11" s="5">
        <v>0</v>
      </c>
      <c r="S11" s="5">
        <v>0</v>
      </c>
      <c r="T11" s="5">
        <v>0</v>
      </c>
      <c r="U11" s="6"/>
      <c r="V11" s="6"/>
      <c r="W11" s="27"/>
      <c r="X11" s="5">
        <f t="shared" si="0"/>
        <v>2261</v>
      </c>
      <c r="Y11" s="5">
        <f t="shared" si="0"/>
        <v>382</v>
      </c>
      <c r="Z11" s="5">
        <f t="shared" si="1"/>
        <v>6771</v>
      </c>
      <c r="AA11" s="5">
        <f t="shared" si="2"/>
        <v>9032</v>
      </c>
      <c r="AB11" s="5">
        <f t="shared" si="3"/>
        <v>387</v>
      </c>
      <c r="AC11" s="5">
        <f t="shared" si="4"/>
        <v>769</v>
      </c>
    </row>
    <row r="12" spans="1:29">
      <c r="B12" s="1">
        <v>8</v>
      </c>
      <c r="C12" s="1" t="str">
        <f>'Zahlen 2005 bis 2016'!A61</f>
        <v>Übrige</v>
      </c>
      <c r="D12" s="2">
        <f>'Zahlen 2005 bis 2016'!G62</f>
        <v>886</v>
      </c>
      <c r="E12" s="2">
        <f>'Zahlen 2005 bis 2016'!G63</f>
        <v>4</v>
      </c>
      <c r="G12" s="57"/>
      <c r="H12" s="5">
        <f>H11+D8</f>
        <v>5209</v>
      </c>
      <c r="I12" s="5">
        <f>I10+L10</f>
        <v>346</v>
      </c>
      <c r="J12" s="5">
        <v>0</v>
      </c>
      <c r="K12" s="5">
        <v>0</v>
      </c>
      <c r="L12" s="5">
        <v>0</v>
      </c>
      <c r="M12" s="5">
        <f>E8</f>
        <v>-100</v>
      </c>
      <c r="N12" s="5">
        <v>0</v>
      </c>
      <c r="O12" s="5">
        <v>0</v>
      </c>
      <c r="P12" s="5">
        <v>0</v>
      </c>
      <c r="Q12" s="5">
        <v>0</v>
      </c>
      <c r="R12" s="5">
        <v>0</v>
      </c>
      <c r="S12" s="5">
        <v>0</v>
      </c>
      <c r="T12" s="5">
        <v>0</v>
      </c>
      <c r="U12" s="6"/>
      <c r="V12" s="6"/>
      <c r="W12" s="27"/>
      <c r="X12" s="5">
        <f t="shared" si="0"/>
        <v>835</v>
      </c>
      <c r="Y12" s="5">
        <f t="shared" si="0"/>
        <v>30</v>
      </c>
      <c r="Z12" s="5">
        <f t="shared" si="1"/>
        <v>9032</v>
      </c>
      <c r="AA12" s="5">
        <f t="shared" si="2"/>
        <v>9867</v>
      </c>
      <c r="AB12" s="5">
        <f t="shared" si="3"/>
        <v>769</v>
      </c>
      <c r="AC12" s="5">
        <f t="shared" si="4"/>
        <v>799</v>
      </c>
    </row>
    <row r="13" spans="1:29">
      <c r="B13" s="1">
        <v>9</v>
      </c>
      <c r="C13" s="1"/>
      <c r="D13" s="2"/>
      <c r="E13" s="2"/>
      <c r="G13" s="57" t="str">
        <f>C9</f>
        <v>PostLogistics</v>
      </c>
      <c r="H13" s="5">
        <f>H12</f>
        <v>5209</v>
      </c>
      <c r="I13" s="5">
        <f>I11+M11</f>
        <v>246</v>
      </c>
      <c r="J13" s="5">
        <v>0</v>
      </c>
      <c r="K13" s="5">
        <v>0</v>
      </c>
      <c r="L13" s="5">
        <v>0</v>
      </c>
      <c r="M13" s="5">
        <v>0</v>
      </c>
      <c r="N13" s="5">
        <f>E9</f>
        <v>141</v>
      </c>
      <c r="O13" s="5">
        <v>0</v>
      </c>
      <c r="P13" s="5">
        <v>0</v>
      </c>
      <c r="Q13" s="5">
        <v>0</v>
      </c>
      <c r="R13" s="5">
        <v>0</v>
      </c>
      <c r="S13" s="5">
        <v>0</v>
      </c>
      <c r="T13" s="5">
        <v>0</v>
      </c>
      <c r="U13" s="6"/>
      <c r="V13" s="6"/>
      <c r="W13" s="27"/>
      <c r="X13" s="5">
        <f t="shared" si="0"/>
        <v>886</v>
      </c>
      <c r="Y13" s="5">
        <f t="shared" si="0"/>
        <v>4</v>
      </c>
      <c r="Z13" s="5">
        <f t="shared" si="1"/>
        <v>9867</v>
      </c>
      <c r="AA13" s="5">
        <f t="shared" si="2"/>
        <v>10753</v>
      </c>
      <c r="AB13" s="5">
        <f t="shared" si="3"/>
        <v>799</v>
      </c>
      <c r="AC13" s="5">
        <f t="shared" si="4"/>
        <v>803</v>
      </c>
    </row>
    <row r="14" spans="1:29">
      <c r="B14" s="1">
        <v>10</v>
      </c>
      <c r="C14" s="1"/>
      <c r="D14" s="2"/>
      <c r="E14" s="2"/>
      <c r="G14" s="57"/>
      <c r="H14" s="5">
        <f>H13+D9</f>
        <v>6771</v>
      </c>
      <c r="I14" s="5">
        <f>I12+M12</f>
        <v>246</v>
      </c>
      <c r="J14" s="5">
        <v>0</v>
      </c>
      <c r="K14" s="5">
        <v>0</v>
      </c>
      <c r="L14" s="5">
        <v>0</v>
      </c>
      <c r="M14" s="5">
        <v>0</v>
      </c>
      <c r="N14" s="5">
        <f>E9</f>
        <v>141</v>
      </c>
      <c r="O14" s="5">
        <v>0</v>
      </c>
      <c r="P14" s="5">
        <v>0</v>
      </c>
      <c r="Q14" s="5">
        <v>0</v>
      </c>
      <c r="R14" s="5">
        <v>0</v>
      </c>
      <c r="S14" s="5">
        <v>0</v>
      </c>
      <c r="T14" s="5">
        <v>0</v>
      </c>
      <c r="U14" s="6"/>
      <c r="V14" s="6"/>
      <c r="W14" s="27"/>
      <c r="X14" s="5">
        <f t="shared" si="0"/>
        <v>0</v>
      </c>
      <c r="Y14" s="5">
        <f t="shared" si="0"/>
        <v>0</v>
      </c>
      <c r="Z14" s="5">
        <f t="shared" si="1"/>
        <v>10753</v>
      </c>
      <c r="AA14" s="5">
        <f t="shared" si="2"/>
        <v>10753</v>
      </c>
      <c r="AB14" s="5">
        <f t="shared" si="3"/>
        <v>803</v>
      </c>
      <c r="AC14" s="5">
        <f t="shared" si="4"/>
        <v>803</v>
      </c>
    </row>
    <row r="15" spans="1:29">
      <c r="G15" s="57" t="str">
        <f>C10</f>
        <v>PostFinance</v>
      </c>
      <c r="H15" s="5">
        <f>H14</f>
        <v>6771</v>
      </c>
      <c r="I15" s="5">
        <f>I13+N13</f>
        <v>387</v>
      </c>
      <c r="J15" s="5">
        <v>0</v>
      </c>
      <c r="K15" s="5">
        <v>0</v>
      </c>
      <c r="L15" s="5">
        <v>0</v>
      </c>
      <c r="M15" s="5">
        <v>0</v>
      </c>
      <c r="N15" s="5">
        <v>0</v>
      </c>
      <c r="O15" s="5">
        <f>E10</f>
        <v>382</v>
      </c>
      <c r="P15" s="5">
        <v>0</v>
      </c>
      <c r="Q15" s="5">
        <v>0</v>
      </c>
      <c r="R15" s="5">
        <v>0</v>
      </c>
      <c r="S15" s="5">
        <v>0</v>
      </c>
      <c r="T15" s="5">
        <v>0</v>
      </c>
      <c r="U15" s="6"/>
      <c r="V15" s="6"/>
      <c r="W15" s="27"/>
      <c r="X15" s="5">
        <f t="shared" si="0"/>
        <v>0</v>
      </c>
      <c r="Y15" s="5">
        <f t="shared" si="0"/>
        <v>0</v>
      </c>
      <c r="Z15" s="5">
        <f t="shared" si="1"/>
        <v>10753</v>
      </c>
      <c r="AA15" s="5">
        <f t="shared" si="2"/>
        <v>10753</v>
      </c>
      <c r="AB15" s="5">
        <f t="shared" si="3"/>
        <v>803</v>
      </c>
      <c r="AC15" s="5">
        <f t="shared" si="4"/>
        <v>803</v>
      </c>
    </row>
    <row r="16" spans="1:29">
      <c r="C16" s="3" t="s">
        <v>72</v>
      </c>
      <c r="D16" s="2">
        <f>SUM(D5:D14)</f>
        <v>10753</v>
      </c>
      <c r="E16" s="2">
        <f>SUM(E5:E14)</f>
        <v>803</v>
      </c>
      <c r="G16" s="57"/>
      <c r="H16" s="5">
        <f>H15+D10</f>
        <v>9032</v>
      </c>
      <c r="I16" s="5">
        <f>I14+N14</f>
        <v>387</v>
      </c>
      <c r="J16" s="5">
        <v>0</v>
      </c>
      <c r="K16" s="5">
        <v>0</v>
      </c>
      <c r="L16" s="5">
        <v>0</v>
      </c>
      <c r="M16" s="5">
        <v>0</v>
      </c>
      <c r="N16" s="5">
        <v>0</v>
      </c>
      <c r="O16" s="5">
        <f>E10</f>
        <v>382</v>
      </c>
      <c r="P16" s="5">
        <v>0</v>
      </c>
      <c r="Q16" s="5">
        <v>0</v>
      </c>
      <c r="R16" s="5">
        <v>0</v>
      </c>
      <c r="S16" s="5">
        <v>0</v>
      </c>
      <c r="T16" s="5">
        <v>0</v>
      </c>
      <c r="U16" s="6"/>
      <c r="V16" s="6"/>
      <c r="W16" s="27"/>
      <c r="X16" s="5"/>
      <c r="Y16" s="5"/>
      <c r="Z16" s="5">
        <f t="shared" si="1"/>
        <v>10753</v>
      </c>
      <c r="AA16" s="5"/>
      <c r="AB16" s="5">
        <f t="shared" si="3"/>
        <v>803</v>
      </c>
      <c r="AC16" s="5"/>
    </row>
    <row r="17" spans="3:33">
      <c r="G17" s="57" t="str">
        <f>C11</f>
        <v>PostAuto</v>
      </c>
      <c r="H17" s="5">
        <f>H16</f>
        <v>9032</v>
      </c>
      <c r="I17" s="5">
        <f>I15+O15</f>
        <v>769</v>
      </c>
      <c r="J17" s="5">
        <v>0</v>
      </c>
      <c r="K17" s="5">
        <v>0</v>
      </c>
      <c r="L17" s="5">
        <v>0</v>
      </c>
      <c r="M17" s="5">
        <v>0</v>
      </c>
      <c r="N17" s="5">
        <v>0</v>
      </c>
      <c r="O17" s="5">
        <v>0</v>
      </c>
      <c r="P17" s="5">
        <f>E11</f>
        <v>30</v>
      </c>
      <c r="Q17" s="5">
        <v>0</v>
      </c>
      <c r="R17" s="5">
        <v>0</v>
      </c>
      <c r="S17" s="5">
        <v>0</v>
      </c>
      <c r="T17" s="5">
        <v>0</v>
      </c>
      <c r="U17" s="6"/>
      <c r="V17" s="6"/>
      <c r="W17" s="27"/>
      <c r="X17" s="5"/>
      <c r="Y17" s="5"/>
      <c r="Z17" s="5"/>
      <c r="AA17" s="5"/>
      <c r="AB17" s="5"/>
      <c r="AC17" s="5"/>
    </row>
    <row r="18" spans="3:33">
      <c r="G18" s="57"/>
      <c r="H18" s="5">
        <f>H17+D11</f>
        <v>9867</v>
      </c>
      <c r="I18" s="5">
        <f>I16+O16</f>
        <v>769</v>
      </c>
      <c r="J18" s="5">
        <v>0</v>
      </c>
      <c r="K18" s="5">
        <v>0</v>
      </c>
      <c r="L18" s="5">
        <v>0</v>
      </c>
      <c r="M18" s="5">
        <v>0</v>
      </c>
      <c r="N18" s="5">
        <v>0</v>
      </c>
      <c r="O18" s="5">
        <v>0</v>
      </c>
      <c r="P18" s="5">
        <f>E11</f>
        <v>30</v>
      </c>
      <c r="Q18" s="5">
        <v>0</v>
      </c>
      <c r="R18" s="5">
        <v>0</v>
      </c>
      <c r="S18" s="5">
        <v>0</v>
      </c>
      <c r="T18" s="5">
        <v>0</v>
      </c>
      <c r="U18" s="6"/>
      <c r="V18" s="6"/>
      <c r="W18" s="27"/>
      <c r="X18" s="28"/>
      <c r="Y18" s="28"/>
      <c r="Z18" s="28"/>
      <c r="AA18" s="28"/>
      <c r="AB18" s="28"/>
      <c r="AC18" s="28"/>
    </row>
    <row r="19" spans="3:33">
      <c r="C19" s="1"/>
      <c r="D19" s="19" t="s">
        <v>20</v>
      </c>
      <c r="E19" s="19" t="s">
        <v>21</v>
      </c>
      <c r="G19" s="57" t="str">
        <f>C12</f>
        <v>Übrige</v>
      </c>
      <c r="H19" s="5">
        <f>H18</f>
        <v>9867</v>
      </c>
      <c r="I19" s="5">
        <f>I17+P17</f>
        <v>799</v>
      </c>
      <c r="J19" s="5">
        <v>0</v>
      </c>
      <c r="K19" s="5">
        <v>0</v>
      </c>
      <c r="L19" s="5">
        <v>0</v>
      </c>
      <c r="M19" s="5">
        <v>0</v>
      </c>
      <c r="N19" s="5">
        <v>0</v>
      </c>
      <c r="O19" s="5">
        <v>0</v>
      </c>
      <c r="P19" s="5">
        <v>0</v>
      </c>
      <c r="Q19" s="5">
        <f>E12</f>
        <v>4</v>
      </c>
      <c r="R19" s="5">
        <v>0</v>
      </c>
      <c r="S19" s="5">
        <v>0</v>
      </c>
      <c r="T19" s="5">
        <v>0</v>
      </c>
      <c r="U19" s="6"/>
      <c r="V19" s="6"/>
      <c r="W19" s="27"/>
      <c r="X19" s="28"/>
      <c r="Y19" s="28"/>
      <c r="Z19" s="28"/>
      <c r="AA19" s="28"/>
      <c r="AB19" s="28"/>
      <c r="AC19" s="28"/>
    </row>
    <row r="20" spans="3:33">
      <c r="C20" s="1" t="s">
        <v>19</v>
      </c>
      <c r="D20" s="20">
        <v>5</v>
      </c>
      <c r="E20" s="20">
        <v>0</v>
      </c>
      <c r="G20" s="57"/>
      <c r="H20" s="5">
        <f>H19+D12</f>
        <v>10753</v>
      </c>
      <c r="I20" s="5">
        <f>I18+P18</f>
        <v>799</v>
      </c>
      <c r="J20" s="5">
        <v>0</v>
      </c>
      <c r="K20" s="5">
        <v>0</v>
      </c>
      <c r="L20" s="5">
        <v>0</v>
      </c>
      <c r="M20" s="5">
        <v>0</v>
      </c>
      <c r="N20" s="5">
        <v>0</v>
      </c>
      <c r="O20" s="5">
        <v>0</v>
      </c>
      <c r="P20" s="5">
        <v>0</v>
      </c>
      <c r="Q20" s="5">
        <f>E12</f>
        <v>4</v>
      </c>
      <c r="R20" s="5">
        <v>0</v>
      </c>
      <c r="S20" s="5">
        <v>0</v>
      </c>
      <c r="T20" s="5">
        <v>0</v>
      </c>
      <c r="U20" s="6"/>
      <c r="V20" s="6"/>
      <c r="W20" s="27"/>
      <c r="X20" s="5" t="s">
        <v>18</v>
      </c>
      <c r="Y20" s="5"/>
      <c r="Z20" s="5">
        <v>0</v>
      </c>
      <c r="AA20" s="5">
        <f>AA15</f>
        <v>10753</v>
      </c>
      <c r="AB20" s="5">
        <v>0</v>
      </c>
      <c r="AC20" s="5">
        <f>AC15</f>
        <v>803</v>
      </c>
    </row>
    <row r="21" spans="3:33">
      <c r="G21" s="57">
        <f>C13</f>
        <v>0</v>
      </c>
      <c r="H21" s="5">
        <f>H20</f>
        <v>10753</v>
      </c>
      <c r="I21" s="5">
        <f>I19+Q19</f>
        <v>803</v>
      </c>
      <c r="J21" s="5">
        <v>0</v>
      </c>
      <c r="K21" s="5">
        <v>0</v>
      </c>
      <c r="L21" s="5">
        <v>0</v>
      </c>
      <c r="M21" s="5">
        <v>0</v>
      </c>
      <c r="N21" s="5">
        <v>0</v>
      </c>
      <c r="O21" s="5">
        <v>0</v>
      </c>
      <c r="P21" s="5">
        <v>0</v>
      </c>
      <c r="Q21" s="5">
        <v>0</v>
      </c>
      <c r="R21" s="5">
        <f>E13</f>
        <v>0</v>
      </c>
      <c r="S21" s="5">
        <v>0</v>
      </c>
      <c r="T21" s="5">
        <v>0</v>
      </c>
      <c r="U21" s="6"/>
      <c r="V21" s="6"/>
      <c r="W21" s="27"/>
      <c r="X21" s="28"/>
      <c r="Y21" s="28"/>
      <c r="Z21" s="28"/>
      <c r="AA21" s="28"/>
      <c r="AB21" s="28"/>
      <c r="AC21" s="28"/>
    </row>
    <row r="22" spans="3:33">
      <c r="C22" s="21" t="s">
        <v>22</v>
      </c>
      <c r="D22" s="4"/>
      <c r="G22" s="57"/>
      <c r="H22" s="5">
        <f>H21+D13</f>
        <v>10753</v>
      </c>
      <c r="I22" s="5">
        <f>I20+Q20</f>
        <v>803</v>
      </c>
      <c r="J22" s="5">
        <v>0</v>
      </c>
      <c r="K22" s="5">
        <v>0</v>
      </c>
      <c r="L22" s="5">
        <v>0</v>
      </c>
      <c r="M22" s="5">
        <v>0</v>
      </c>
      <c r="N22" s="5">
        <v>0</v>
      </c>
      <c r="O22" s="5">
        <v>0</v>
      </c>
      <c r="P22" s="5">
        <v>0</v>
      </c>
      <c r="Q22" s="5">
        <v>0</v>
      </c>
      <c r="R22" s="5">
        <f>E13</f>
        <v>0</v>
      </c>
      <c r="S22" s="5">
        <v>0</v>
      </c>
      <c r="T22" s="5">
        <v>0</v>
      </c>
      <c r="U22" s="6"/>
      <c r="V22" s="6"/>
      <c r="W22" s="27"/>
      <c r="X22" s="5"/>
      <c r="Y22" s="5"/>
      <c r="Z22" s="5"/>
      <c r="AA22" s="5"/>
      <c r="AB22" s="5"/>
      <c r="AC22" s="5"/>
    </row>
    <row r="23" spans="3:33">
      <c r="D23" s="4"/>
      <c r="G23" s="57">
        <f>C14</f>
        <v>0</v>
      </c>
      <c r="H23" s="5">
        <f>H22</f>
        <v>10753</v>
      </c>
      <c r="I23" s="5">
        <f>I21+R21</f>
        <v>803</v>
      </c>
      <c r="J23" s="5">
        <v>0</v>
      </c>
      <c r="K23" s="5">
        <v>0</v>
      </c>
      <c r="L23" s="5">
        <v>0</v>
      </c>
      <c r="M23" s="5">
        <v>0</v>
      </c>
      <c r="N23" s="5">
        <v>0</v>
      </c>
      <c r="O23" s="5">
        <v>0</v>
      </c>
      <c r="P23" s="5">
        <v>0</v>
      </c>
      <c r="Q23" s="5">
        <v>0</v>
      </c>
      <c r="R23" s="5">
        <v>0</v>
      </c>
      <c r="S23" s="5">
        <f>E14</f>
        <v>0</v>
      </c>
      <c r="T23" s="5">
        <v>0</v>
      </c>
      <c r="U23" s="6"/>
      <c r="V23" s="6"/>
      <c r="W23" s="27"/>
      <c r="X23" s="28"/>
      <c r="Y23" s="28"/>
      <c r="Z23" s="28"/>
      <c r="AA23" s="28"/>
      <c r="AB23" s="28"/>
      <c r="AC23" s="28"/>
    </row>
    <row r="24" spans="3:33">
      <c r="C24" s="14" t="s">
        <v>78</v>
      </c>
      <c r="G24" s="57"/>
      <c r="H24" s="5">
        <f>H23+D14</f>
        <v>10753</v>
      </c>
      <c r="I24" s="5">
        <f>I22+R22</f>
        <v>803</v>
      </c>
      <c r="J24" s="5">
        <v>0</v>
      </c>
      <c r="K24" s="5">
        <v>0</v>
      </c>
      <c r="L24" s="5">
        <v>0</v>
      </c>
      <c r="M24" s="5">
        <v>0</v>
      </c>
      <c r="N24" s="5">
        <v>0</v>
      </c>
      <c r="O24" s="5">
        <v>0</v>
      </c>
      <c r="P24" s="5">
        <v>0</v>
      </c>
      <c r="Q24" s="5">
        <v>0</v>
      </c>
      <c r="R24" s="5">
        <v>0</v>
      </c>
      <c r="S24" s="5">
        <f>E14</f>
        <v>0</v>
      </c>
      <c r="T24" s="5">
        <v>0</v>
      </c>
      <c r="U24" s="6"/>
      <c r="V24" s="6"/>
      <c r="W24" s="27"/>
      <c r="X24" s="28"/>
      <c r="Y24" s="28"/>
      <c r="Z24" s="28"/>
      <c r="AA24" s="28"/>
      <c r="AB24" s="28"/>
      <c r="AC24" s="28"/>
    </row>
    <row r="25" spans="3:33">
      <c r="G25" s="57" t="str">
        <f>C20</f>
        <v>Border right &amp; top</v>
      </c>
      <c r="H25" s="5">
        <f>H24</f>
        <v>10753</v>
      </c>
      <c r="I25" s="5">
        <f>I23+S23</f>
        <v>803</v>
      </c>
      <c r="J25" s="5">
        <v>0</v>
      </c>
      <c r="K25" s="5">
        <v>0</v>
      </c>
      <c r="L25" s="5">
        <v>0</v>
      </c>
      <c r="M25" s="5">
        <v>0</v>
      </c>
      <c r="N25" s="5">
        <v>0</v>
      </c>
      <c r="O25" s="5">
        <v>0</v>
      </c>
      <c r="P25" s="5">
        <v>0</v>
      </c>
      <c r="Q25" s="5">
        <v>0</v>
      </c>
      <c r="R25" s="5">
        <v>0</v>
      </c>
      <c r="S25" s="5">
        <v>0</v>
      </c>
      <c r="T25" s="5">
        <f>E20</f>
        <v>0</v>
      </c>
      <c r="U25" s="6"/>
      <c r="V25" s="6"/>
      <c r="W25" s="27"/>
      <c r="X25" s="29"/>
      <c r="Y25" s="28"/>
      <c r="Z25" s="28"/>
      <c r="AA25" s="28"/>
      <c r="AB25" s="28"/>
      <c r="AC25" s="28"/>
    </row>
    <row r="26" spans="3:33">
      <c r="C26" s="14" t="s">
        <v>8</v>
      </c>
      <c r="G26" s="57"/>
      <c r="H26" s="5">
        <f>H25+D20</f>
        <v>10758</v>
      </c>
      <c r="I26" s="5">
        <f>I24+S24</f>
        <v>803</v>
      </c>
      <c r="J26" s="5">
        <v>0</v>
      </c>
      <c r="K26" s="5">
        <v>0</v>
      </c>
      <c r="L26" s="5">
        <v>0</v>
      </c>
      <c r="M26" s="5">
        <v>0</v>
      </c>
      <c r="N26" s="5">
        <v>0</v>
      </c>
      <c r="O26" s="5">
        <v>0</v>
      </c>
      <c r="P26" s="5">
        <v>0</v>
      </c>
      <c r="Q26" s="5">
        <v>0</v>
      </c>
      <c r="R26" s="5">
        <v>0</v>
      </c>
      <c r="S26" s="5">
        <v>0</v>
      </c>
      <c r="T26" s="5">
        <f>E20</f>
        <v>0</v>
      </c>
      <c r="U26" s="6"/>
      <c r="V26" s="6"/>
      <c r="W26" s="27"/>
      <c r="X26" s="27"/>
      <c r="Y26" s="27"/>
      <c r="Z26" s="27"/>
      <c r="AA26" s="27"/>
      <c r="AB26" s="27"/>
      <c r="AC26" s="27"/>
    </row>
    <row r="27" spans="3:33">
      <c r="C27" s="14" t="s">
        <v>12</v>
      </c>
      <c r="G27" s="10"/>
      <c r="H27" s="5">
        <f>H26</f>
        <v>10758</v>
      </c>
      <c r="I27" s="5">
        <f>I26</f>
        <v>803</v>
      </c>
      <c r="J27" s="5">
        <v>0</v>
      </c>
      <c r="K27" s="5">
        <v>0</v>
      </c>
      <c r="L27" s="5">
        <v>0</v>
      </c>
      <c r="M27" s="5">
        <v>0</v>
      </c>
      <c r="N27" s="5">
        <v>0</v>
      </c>
      <c r="O27" s="5">
        <v>0</v>
      </c>
      <c r="P27" s="5">
        <v>0</v>
      </c>
      <c r="Q27" s="5">
        <v>0</v>
      </c>
      <c r="R27" s="5">
        <v>0</v>
      </c>
      <c r="S27" s="5">
        <v>0</v>
      </c>
      <c r="T27" s="5">
        <f>E20</f>
        <v>0</v>
      </c>
      <c r="U27" s="6"/>
      <c r="V27" s="6"/>
      <c r="W27" s="27"/>
      <c r="X27" s="27"/>
      <c r="Y27" s="27"/>
      <c r="Z27" s="27"/>
      <c r="AA27" s="27"/>
      <c r="AB27" s="27"/>
      <c r="AC27" s="27"/>
    </row>
    <row r="28" spans="3:33">
      <c r="C28" s="14" t="s">
        <v>9</v>
      </c>
      <c r="G28" s="22"/>
      <c r="H28" s="23"/>
      <c r="I28" s="23"/>
      <c r="J28" s="17"/>
      <c r="K28" s="17"/>
      <c r="L28" s="17"/>
      <c r="M28" s="17"/>
      <c r="N28" s="17"/>
      <c r="O28" s="17"/>
      <c r="P28" s="17"/>
      <c r="Q28" s="17"/>
      <c r="R28" s="17"/>
      <c r="S28" s="17"/>
      <c r="T28" s="17"/>
      <c r="U28" s="17"/>
      <c r="V28" s="17"/>
      <c r="W28" s="17"/>
      <c r="X28" s="17"/>
      <c r="Y28" s="17"/>
      <c r="Z28" s="17"/>
      <c r="AE28" s="18"/>
      <c r="AG28" s="18"/>
    </row>
    <row r="29" spans="3:33">
      <c r="C29" s="14" t="s">
        <v>10</v>
      </c>
      <c r="G29" s="24"/>
      <c r="H29" s="23"/>
      <c r="I29" s="23"/>
      <c r="J29" s="17"/>
      <c r="K29" s="17"/>
      <c r="L29" s="17"/>
      <c r="M29" s="17"/>
      <c r="N29" s="17"/>
      <c r="O29" s="17"/>
      <c r="P29" s="17"/>
      <c r="Q29" s="17"/>
      <c r="R29" s="17"/>
      <c r="S29" s="17"/>
      <c r="T29" s="17"/>
      <c r="U29" s="17"/>
      <c r="V29" s="17"/>
      <c r="W29" s="17"/>
      <c r="X29" s="17"/>
      <c r="Y29" s="17"/>
      <c r="Z29" s="17"/>
    </row>
    <row r="30" spans="3:33">
      <c r="C30" s="4" t="s">
        <v>11</v>
      </c>
      <c r="G30" s="24"/>
      <c r="H30" s="23"/>
      <c r="I30" s="23"/>
      <c r="J30" s="17"/>
      <c r="K30" s="17"/>
      <c r="L30" s="17"/>
      <c r="M30" s="17"/>
      <c r="N30" s="17"/>
      <c r="O30" s="17"/>
      <c r="P30" s="17"/>
      <c r="Q30" s="17"/>
      <c r="R30" s="17"/>
      <c r="S30" s="17"/>
      <c r="T30" s="17"/>
      <c r="U30" s="17"/>
      <c r="V30" s="17"/>
      <c r="W30" s="17"/>
      <c r="X30" s="17"/>
      <c r="Y30" s="17"/>
      <c r="Z30" s="17"/>
    </row>
    <row r="31" spans="3:33">
      <c r="G31" s="24"/>
      <c r="H31" s="23"/>
      <c r="I31" s="23"/>
      <c r="J31" s="17"/>
      <c r="K31" s="17"/>
      <c r="L31" s="17"/>
      <c r="M31" s="17"/>
      <c r="N31" s="17"/>
      <c r="O31" s="17"/>
      <c r="P31" s="17"/>
      <c r="Q31" s="17"/>
      <c r="R31" s="17"/>
      <c r="S31" s="17"/>
      <c r="T31" s="17"/>
      <c r="U31" s="17"/>
      <c r="V31" s="17"/>
      <c r="W31" s="17"/>
      <c r="X31" s="17"/>
      <c r="Y31" s="17"/>
      <c r="Z31" s="17"/>
    </row>
    <row r="32" spans="3:33">
      <c r="C32" s="14" t="s">
        <v>16</v>
      </c>
      <c r="D32" s="4" t="s">
        <v>13</v>
      </c>
      <c r="E32" s="4" t="s">
        <v>14</v>
      </c>
      <c r="G32" s="24"/>
      <c r="H32" s="23"/>
      <c r="I32" s="23"/>
      <c r="J32" s="17"/>
      <c r="K32" s="17"/>
      <c r="L32" s="17"/>
      <c r="M32" s="17"/>
      <c r="N32" s="17"/>
      <c r="O32" s="17"/>
      <c r="P32" s="17"/>
      <c r="Q32" s="17"/>
      <c r="R32" s="17"/>
      <c r="S32" s="17"/>
      <c r="T32" s="17"/>
      <c r="U32" s="17"/>
      <c r="V32" s="17"/>
      <c r="W32" s="17"/>
      <c r="X32" s="17"/>
      <c r="Y32" s="17"/>
      <c r="Z32" s="17"/>
    </row>
    <row r="33" spans="3:26">
      <c r="C33" s="25" t="s">
        <v>17</v>
      </c>
      <c r="D33" s="4" t="s">
        <v>15</v>
      </c>
      <c r="G33" s="24"/>
      <c r="H33" s="23"/>
      <c r="I33" s="23"/>
      <c r="J33" s="17"/>
      <c r="K33" s="17"/>
      <c r="L33" s="17"/>
      <c r="M33" s="17"/>
      <c r="N33" s="17"/>
      <c r="O33" s="17"/>
      <c r="P33" s="17"/>
      <c r="Q33" s="17"/>
      <c r="R33" s="17"/>
      <c r="S33" s="17"/>
      <c r="T33" s="17"/>
      <c r="U33" s="17"/>
      <c r="V33" s="17"/>
      <c r="W33" s="17"/>
      <c r="X33" s="17"/>
      <c r="Y33" s="17"/>
      <c r="Z33" s="17"/>
    </row>
    <row r="34" spans="3:26">
      <c r="G34" s="24"/>
      <c r="H34" s="23"/>
      <c r="I34" s="23"/>
      <c r="J34" s="17"/>
      <c r="K34" s="17"/>
      <c r="L34" s="17"/>
      <c r="M34" s="17"/>
      <c r="N34" s="17"/>
      <c r="O34" s="17"/>
      <c r="P34" s="17"/>
      <c r="Q34" s="17"/>
      <c r="R34" s="17"/>
      <c r="S34" s="17"/>
      <c r="T34" s="17"/>
      <c r="U34" s="17"/>
      <c r="V34" s="17"/>
      <c r="W34" s="17"/>
      <c r="X34" s="17"/>
      <c r="Y34" s="17"/>
      <c r="Z34" s="17"/>
    </row>
    <row r="35" spans="3:26">
      <c r="C35" s="14" t="s">
        <v>65</v>
      </c>
      <c r="D35" s="4" t="s">
        <v>66</v>
      </c>
      <c r="G35" s="24"/>
      <c r="H35" s="23"/>
      <c r="I35" s="23"/>
      <c r="J35" s="17"/>
      <c r="K35" s="17"/>
      <c r="L35" s="17"/>
      <c r="M35" s="17"/>
      <c r="N35" s="17"/>
      <c r="O35" s="17"/>
      <c r="P35" s="17"/>
      <c r="Q35" s="17"/>
      <c r="R35" s="17"/>
      <c r="S35" s="17"/>
      <c r="T35" s="17"/>
      <c r="U35" s="17"/>
      <c r="V35" s="17"/>
      <c r="W35" s="17"/>
      <c r="X35" s="17"/>
      <c r="Y35" s="17"/>
      <c r="Z35" s="17"/>
    </row>
    <row r="36" spans="3:26">
      <c r="G36" s="24"/>
      <c r="H36" s="23"/>
      <c r="I36" s="23"/>
      <c r="J36" s="17"/>
      <c r="K36" s="17"/>
      <c r="L36" s="17"/>
      <c r="M36" s="17"/>
      <c r="N36" s="17"/>
      <c r="O36" s="17"/>
      <c r="P36" s="17"/>
      <c r="Q36" s="17"/>
      <c r="R36" s="17"/>
      <c r="S36" s="17"/>
      <c r="T36" s="17"/>
      <c r="U36" s="17"/>
      <c r="V36" s="17"/>
      <c r="W36" s="17"/>
      <c r="X36" s="17"/>
      <c r="Y36" s="17"/>
      <c r="Z36" s="17"/>
    </row>
    <row r="37" spans="3:26">
      <c r="G37" s="24"/>
      <c r="H37" s="23"/>
      <c r="I37" s="23"/>
      <c r="J37" s="17"/>
      <c r="K37" s="17"/>
      <c r="L37" s="17"/>
      <c r="M37" s="17"/>
      <c r="N37" s="17"/>
      <c r="O37" s="17"/>
      <c r="P37" s="17"/>
      <c r="Q37" s="17"/>
      <c r="R37" s="17"/>
      <c r="S37" s="17"/>
      <c r="T37" s="17"/>
      <c r="U37" s="17"/>
      <c r="V37" s="17"/>
      <c r="W37" s="17"/>
      <c r="X37" s="17"/>
      <c r="Y37" s="17"/>
      <c r="Z37" s="26"/>
    </row>
    <row r="38" spans="3:26">
      <c r="G38" s="24"/>
      <c r="H38" s="23"/>
      <c r="I38" s="23"/>
      <c r="J38" s="17"/>
      <c r="K38" s="17"/>
      <c r="L38" s="17"/>
      <c r="M38" s="17"/>
      <c r="N38" s="17"/>
      <c r="O38" s="17"/>
      <c r="P38" s="17"/>
      <c r="Q38" s="17"/>
      <c r="R38" s="17"/>
      <c r="S38" s="17"/>
      <c r="T38" s="17"/>
      <c r="U38" s="17"/>
      <c r="V38" s="17"/>
      <c r="W38" s="17"/>
      <c r="X38" s="17"/>
      <c r="Y38" s="17"/>
      <c r="Z38" s="26"/>
    </row>
    <row r="39" spans="3:26">
      <c r="G39" s="17"/>
      <c r="H39" s="23"/>
      <c r="I39" s="23"/>
      <c r="J39" s="17"/>
      <c r="K39" s="17"/>
      <c r="L39" s="17"/>
      <c r="M39" s="17"/>
      <c r="N39" s="17"/>
      <c r="O39" s="17"/>
      <c r="P39" s="17"/>
      <c r="Q39" s="17"/>
      <c r="R39" s="17"/>
      <c r="S39" s="17"/>
      <c r="T39" s="17"/>
      <c r="U39" s="17"/>
      <c r="V39" s="17"/>
      <c r="W39" s="17"/>
      <c r="X39" s="17"/>
      <c r="Y39" s="17"/>
      <c r="Z39" s="26"/>
    </row>
  </sheetData>
  <mergeCells count="11">
    <mergeCell ref="G17:G18"/>
    <mergeCell ref="G19:G20"/>
    <mergeCell ref="G21:G22"/>
    <mergeCell ref="G23:G24"/>
    <mergeCell ref="G25:G26"/>
    <mergeCell ref="G5:G6"/>
    <mergeCell ref="G7:G8"/>
    <mergeCell ref="G9:G10"/>
    <mergeCell ref="G11:G12"/>
    <mergeCell ref="G13:G14"/>
    <mergeCell ref="G15:G16"/>
  </mergeCells>
  <hyperlinks>
    <hyperlink ref="C30" r:id="rId1" xr:uid="{1D990686-2603-49C6-9DD6-0CB5FA753092}"/>
    <hyperlink ref="D32" r:id="rId2" xr:uid="{2E779137-ABEC-426A-9B10-D5AE992A2E44}"/>
    <hyperlink ref="E32" r:id="rId3" xr:uid="{BEBC16A7-E4AC-4066-A9D1-C68B324158C5}"/>
    <hyperlink ref="D33" r:id="rId4" xr:uid="{8DA86DBB-54A5-4B92-A08F-E73B310370FD}"/>
    <hyperlink ref="D35" r:id="rId5" xr:uid="{D20CB73C-C874-4743-A3C8-5A51412A98FB}"/>
  </hyperlinks>
  <pageMargins left="0.70866141732283472" right="0.70866141732283472" top="0.74803149606299213" bottom="0.74803149606299213" header="0.31496062992125984" footer="0.31496062992125984"/>
  <pageSetup paperSize="9" scale="68" orientation="landscape" r:id="rId6"/>
  <headerFooter>
    <oddFooter>&amp;L&amp;F&amp;R&amp;A</oddFooter>
  </headerFooter>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FA08F-7B26-4BA7-8A38-52769767D36E}">
  <sheetPr>
    <pageSetUpPr fitToPage="1"/>
  </sheetPr>
  <dimension ref="A1:AG39"/>
  <sheetViews>
    <sheetView zoomScaleNormal="100" workbookViewId="0">
      <selection activeCell="C24" sqref="C24"/>
    </sheetView>
  </sheetViews>
  <sheetFormatPr baseColWidth="10" defaultColWidth="9.140625" defaultRowHeight="15"/>
  <cols>
    <col min="1" max="1" width="3.85546875" style="14" customWidth="1"/>
    <col min="2" max="2" width="4.42578125" style="14" customWidth="1"/>
    <col min="3" max="3" width="30.140625" style="14" customWidth="1"/>
    <col min="4" max="4" width="15.7109375" style="14" customWidth="1"/>
    <col min="5" max="5" width="17.85546875" style="14" customWidth="1"/>
    <col min="6" max="6" width="10.7109375" style="14" customWidth="1"/>
    <col min="7" max="29" width="2.7109375" style="14" customWidth="1"/>
    <col min="30" max="16384" width="9.140625" style="14"/>
  </cols>
  <sheetData>
    <row r="1" spans="1:29" ht="18.75">
      <c r="A1" s="12" t="s">
        <v>73</v>
      </c>
    </row>
    <row r="3" spans="1:29">
      <c r="D3" s="15"/>
      <c r="E3" s="15"/>
    </row>
    <row r="4" spans="1:29" ht="92.25" customHeight="1">
      <c r="B4" s="1"/>
      <c r="C4" s="13" t="s">
        <v>77</v>
      </c>
      <c r="D4" s="16" t="s">
        <v>70</v>
      </c>
      <c r="E4" s="16" t="s">
        <v>71</v>
      </c>
      <c r="G4" s="6"/>
      <c r="H4" s="7" t="s">
        <v>1</v>
      </c>
      <c r="I4" s="8" t="s">
        <v>0</v>
      </c>
      <c r="J4" s="9" t="str">
        <f>C5</f>
        <v>Postmail</v>
      </c>
      <c r="K4" s="9" t="str">
        <f>C6</f>
        <v>Swiss Post International</v>
      </c>
      <c r="L4" s="9" t="str">
        <f>C7</f>
        <v>Swiss Post Solutions</v>
      </c>
      <c r="M4" s="9" t="str">
        <f>C8</f>
        <v>Poststellen und Verkauf</v>
      </c>
      <c r="N4" s="9" t="str">
        <f>C9</f>
        <v>PostLogistics</v>
      </c>
      <c r="O4" s="9" t="str">
        <f>C10</f>
        <v>PostFinance</v>
      </c>
      <c r="P4" s="9" t="str">
        <f>C11</f>
        <v>PostAuto</v>
      </c>
      <c r="Q4" s="9" t="str">
        <f>C12</f>
        <v>Übrige</v>
      </c>
      <c r="R4" s="9">
        <f>C13</f>
        <v>0</v>
      </c>
      <c r="S4" s="9">
        <f>C14</f>
        <v>0</v>
      </c>
      <c r="T4" s="9" t="str">
        <f>C20</f>
        <v>Border right &amp; top</v>
      </c>
      <c r="U4" s="9"/>
      <c r="V4" s="9"/>
      <c r="W4" s="27"/>
      <c r="X4" s="11" t="s">
        <v>2</v>
      </c>
      <c r="Y4" s="11" t="s">
        <v>3</v>
      </c>
      <c r="Z4" s="11" t="s">
        <v>4</v>
      </c>
      <c r="AA4" s="11" t="s">
        <v>5</v>
      </c>
      <c r="AB4" s="11" t="s">
        <v>6</v>
      </c>
      <c r="AC4" s="11" t="s">
        <v>7</v>
      </c>
    </row>
    <row r="5" spans="1:29">
      <c r="B5" s="1">
        <v>1</v>
      </c>
      <c r="C5" s="1" t="str">
        <f>'Zahlen 2005 bis 2016'!A24</f>
        <v>Postmail</v>
      </c>
      <c r="D5" s="2">
        <f>'Zahlen 2005 bis 2016'!F25</f>
        <v>2820</v>
      </c>
      <c r="E5" s="2">
        <f>'Zahlen 2005 bis 2016'!F27</f>
        <v>385</v>
      </c>
      <c r="G5" s="57" t="str">
        <f>C5</f>
        <v>Postmail</v>
      </c>
      <c r="H5" s="5">
        <v>0</v>
      </c>
      <c r="I5" s="5">
        <v>0</v>
      </c>
      <c r="J5" s="5">
        <f>E5</f>
        <v>385</v>
      </c>
      <c r="K5" s="5">
        <v>0</v>
      </c>
      <c r="L5" s="5">
        <v>0</v>
      </c>
      <c r="M5" s="5">
        <v>0</v>
      </c>
      <c r="N5" s="5">
        <v>0</v>
      </c>
      <c r="O5" s="5">
        <v>0</v>
      </c>
      <c r="P5" s="5">
        <v>0</v>
      </c>
      <c r="Q5" s="5">
        <v>0</v>
      </c>
      <c r="R5" s="5">
        <v>0</v>
      </c>
      <c r="S5" s="5">
        <v>0</v>
      </c>
      <c r="T5" s="5">
        <v>0</v>
      </c>
      <c r="U5" s="6"/>
      <c r="V5" s="6"/>
      <c r="W5" s="27"/>
      <c r="X5" s="5"/>
      <c r="Y5" s="5"/>
      <c r="Z5" s="5">
        <v>0</v>
      </c>
      <c r="AA5" s="5">
        <f>AA15</f>
        <v>10515</v>
      </c>
      <c r="AB5" s="5">
        <v>0</v>
      </c>
      <c r="AC5" s="5">
        <f>AC15</f>
        <v>850</v>
      </c>
    </row>
    <row r="6" spans="1:29">
      <c r="B6" s="1">
        <v>2</v>
      </c>
      <c r="C6" s="1" t="str">
        <f>'Zahlen 2005 bis 2016'!A29</f>
        <v>Swiss Post International</v>
      </c>
      <c r="D6" s="2">
        <f>'Zahlen 2005 bis 2016'!F30</f>
        <v>0</v>
      </c>
      <c r="E6" s="2">
        <f>'Zahlen 2005 bis 2016'!F32</f>
        <v>0</v>
      </c>
      <c r="G6" s="57"/>
      <c r="H6" s="5">
        <f>H5+D5</f>
        <v>2820</v>
      </c>
      <c r="I6" s="5">
        <v>0</v>
      </c>
      <c r="J6" s="5">
        <f>E5</f>
        <v>385</v>
      </c>
      <c r="K6" s="5">
        <v>0</v>
      </c>
      <c r="L6" s="5">
        <v>0</v>
      </c>
      <c r="M6" s="5">
        <v>0</v>
      </c>
      <c r="N6" s="5">
        <v>0</v>
      </c>
      <c r="O6" s="5">
        <v>0</v>
      </c>
      <c r="P6" s="5">
        <v>0</v>
      </c>
      <c r="Q6" s="5">
        <v>0</v>
      </c>
      <c r="R6" s="5">
        <v>0</v>
      </c>
      <c r="S6" s="5">
        <v>0</v>
      </c>
      <c r="T6" s="5">
        <v>0</v>
      </c>
      <c r="U6" s="6"/>
      <c r="V6" s="6"/>
      <c r="W6" s="27"/>
      <c r="X6" s="5">
        <f t="shared" ref="X6:Y15" si="0">D5</f>
        <v>2820</v>
      </c>
      <c r="Y6" s="5">
        <f t="shared" si="0"/>
        <v>385</v>
      </c>
      <c r="Z6" s="5">
        <v>0</v>
      </c>
      <c r="AA6" s="5">
        <f>Z6+X6</f>
        <v>2820</v>
      </c>
      <c r="AB6" s="5">
        <v>0</v>
      </c>
      <c r="AC6" s="5">
        <f>AB6+Y6</f>
        <v>385</v>
      </c>
    </row>
    <row r="7" spans="1:29">
      <c r="B7" s="1">
        <v>3</v>
      </c>
      <c r="C7" s="1" t="str">
        <f>'Zahlen 2005 bis 2016'!A34</f>
        <v>Swiss Post Solutions</v>
      </c>
      <c r="D7" s="2">
        <f>'Zahlen 2005 bis 2016'!F35</f>
        <v>609</v>
      </c>
      <c r="E7" s="2">
        <f>'Zahlen 2005 bis 2016'!F36</f>
        <v>15</v>
      </c>
      <c r="G7" s="57" t="str">
        <f>C6</f>
        <v>Swiss Post International</v>
      </c>
      <c r="H7" s="5">
        <f>H6</f>
        <v>2820</v>
      </c>
      <c r="I7" s="5">
        <f>E5</f>
        <v>385</v>
      </c>
      <c r="J7" s="5">
        <v>0</v>
      </c>
      <c r="K7" s="5">
        <f>E6</f>
        <v>0</v>
      </c>
      <c r="L7" s="5">
        <v>0</v>
      </c>
      <c r="M7" s="5">
        <v>0</v>
      </c>
      <c r="N7" s="5">
        <v>0</v>
      </c>
      <c r="O7" s="5">
        <v>0</v>
      </c>
      <c r="P7" s="5">
        <v>0</v>
      </c>
      <c r="Q7" s="5">
        <v>0</v>
      </c>
      <c r="R7" s="5">
        <v>0</v>
      </c>
      <c r="S7" s="5">
        <v>0</v>
      </c>
      <c r="T7" s="5">
        <v>0</v>
      </c>
      <c r="U7" s="6"/>
      <c r="V7" s="6"/>
      <c r="W7" s="27"/>
      <c r="X7" s="5">
        <f t="shared" si="0"/>
        <v>0</v>
      </c>
      <c r="Y7" s="5">
        <f t="shared" si="0"/>
        <v>0</v>
      </c>
      <c r="Z7" s="5">
        <f>AA6</f>
        <v>2820</v>
      </c>
      <c r="AA7" s="5">
        <f>Z7+X7</f>
        <v>2820</v>
      </c>
      <c r="AB7" s="5">
        <f>AC6</f>
        <v>385</v>
      </c>
      <c r="AC7" s="5">
        <f>AB7+Y7</f>
        <v>385</v>
      </c>
    </row>
    <row r="8" spans="1:29">
      <c r="B8" s="1">
        <v>4</v>
      </c>
      <c r="C8" s="1" t="str">
        <f>'Zahlen 2005 bis 2016'!A38</f>
        <v>Poststellen und Verkauf</v>
      </c>
      <c r="D8" s="2">
        <f>'Zahlen 2005 bis 2016'!F39</f>
        <v>1601</v>
      </c>
      <c r="E8" s="2">
        <f>'Zahlen 2005 bis 2016'!F42</f>
        <v>-110</v>
      </c>
      <c r="G8" s="57"/>
      <c r="H8" s="5">
        <f>H7+D6</f>
        <v>2820</v>
      </c>
      <c r="I8" s="5">
        <f>E5</f>
        <v>385</v>
      </c>
      <c r="J8" s="5">
        <v>0</v>
      </c>
      <c r="K8" s="5">
        <f>E6</f>
        <v>0</v>
      </c>
      <c r="L8" s="5">
        <v>0</v>
      </c>
      <c r="M8" s="5">
        <v>0</v>
      </c>
      <c r="N8" s="5">
        <v>0</v>
      </c>
      <c r="O8" s="5">
        <v>0</v>
      </c>
      <c r="P8" s="5">
        <v>0</v>
      </c>
      <c r="Q8" s="5">
        <v>0</v>
      </c>
      <c r="R8" s="5">
        <v>0</v>
      </c>
      <c r="S8" s="5">
        <v>0</v>
      </c>
      <c r="T8" s="5">
        <v>0</v>
      </c>
      <c r="U8" s="6"/>
      <c r="V8" s="6"/>
      <c r="W8" s="27"/>
      <c r="X8" s="5">
        <f t="shared" si="0"/>
        <v>609</v>
      </c>
      <c r="Y8" s="5">
        <f t="shared" si="0"/>
        <v>15</v>
      </c>
      <c r="Z8" s="5">
        <f t="shared" ref="Z8:Z16" si="1">AA7</f>
        <v>2820</v>
      </c>
      <c r="AA8" s="5">
        <f t="shared" ref="AA8:AA15" si="2">Z8+X8</f>
        <v>3429</v>
      </c>
      <c r="AB8" s="5">
        <f t="shared" ref="AB8:AB16" si="3">AC7</f>
        <v>385</v>
      </c>
      <c r="AC8" s="5">
        <f t="shared" ref="AC8:AC15" si="4">AB8+Y8</f>
        <v>400</v>
      </c>
    </row>
    <row r="9" spans="1:29">
      <c r="B9" s="1">
        <v>5</v>
      </c>
      <c r="C9" s="1" t="str">
        <f>'Zahlen 2005 bis 2016'!A45</f>
        <v>PostLogistics</v>
      </c>
      <c r="D9" s="2">
        <f>'Zahlen 2005 bis 2016'!F46</f>
        <v>1552</v>
      </c>
      <c r="E9" s="2">
        <f>'Zahlen 2005 bis 2016'!F47</f>
        <v>145</v>
      </c>
      <c r="G9" s="57" t="str">
        <f>C7</f>
        <v>Swiss Post Solutions</v>
      </c>
      <c r="H9" s="5">
        <f>H8</f>
        <v>2820</v>
      </c>
      <c r="I9" s="5">
        <f>I7+K7</f>
        <v>385</v>
      </c>
      <c r="J9" s="5">
        <v>0</v>
      </c>
      <c r="K9" s="5">
        <v>0</v>
      </c>
      <c r="L9" s="5">
        <f>E7</f>
        <v>15</v>
      </c>
      <c r="M9" s="5">
        <v>0</v>
      </c>
      <c r="N9" s="5">
        <v>0</v>
      </c>
      <c r="O9" s="5">
        <v>0</v>
      </c>
      <c r="P9" s="5">
        <v>0</v>
      </c>
      <c r="Q9" s="5">
        <v>0</v>
      </c>
      <c r="R9" s="5">
        <v>0</v>
      </c>
      <c r="S9" s="5">
        <v>0</v>
      </c>
      <c r="T9" s="5">
        <v>0</v>
      </c>
      <c r="U9" s="6"/>
      <c r="V9" s="6"/>
      <c r="W9" s="27"/>
      <c r="X9" s="5">
        <f t="shared" si="0"/>
        <v>1601</v>
      </c>
      <c r="Y9" s="5">
        <f t="shared" si="0"/>
        <v>-110</v>
      </c>
      <c r="Z9" s="5">
        <f t="shared" si="1"/>
        <v>3429</v>
      </c>
      <c r="AA9" s="5">
        <f t="shared" si="2"/>
        <v>5030</v>
      </c>
      <c r="AB9" s="5">
        <f t="shared" si="3"/>
        <v>400</v>
      </c>
      <c r="AC9" s="5">
        <f t="shared" si="4"/>
        <v>290</v>
      </c>
    </row>
    <row r="10" spans="1:29">
      <c r="B10" s="1">
        <v>6</v>
      </c>
      <c r="C10" s="1" t="str">
        <f>'Zahlen 2005 bis 2016'!A50</f>
        <v>PostFinance</v>
      </c>
      <c r="D10" s="2">
        <f>'Zahlen 2005 bis 2016'!F51</f>
        <v>2143</v>
      </c>
      <c r="E10" s="2">
        <f>'Zahlen 2005 bis 2016'!F52</f>
        <v>459</v>
      </c>
      <c r="G10" s="57"/>
      <c r="H10" s="5">
        <f>H9+D7</f>
        <v>3429</v>
      </c>
      <c r="I10" s="5">
        <f>I8+K8</f>
        <v>385</v>
      </c>
      <c r="J10" s="5">
        <v>0</v>
      </c>
      <c r="K10" s="5">
        <v>0</v>
      </c>
      <c r="L10" s="5">
        <f>E7</f>
        <v>15</v>
      </c>
      <c r="M10" s="5">
        <v>0</v>
      </c>
      <c r="N10" s="5">
        <v>0</v>
      </c>
      <c r="O10" s="5">
        <v>0</v>
      </c>
      <c r="P10" s="5">
        <v>0</v>
      </c>
      <c r="Q10" s="5">
        <v>0</v>
      </c>
      <c r="R10" s="5">
        <v>0</v>
      </c>
      <c r="S10" s="5">
        <v>0</v>
      </c>
      <c r="T10" s="5">
        <v>0</v>
      </c>
      <c r="U10" s="6"/>
      <c r="V10" s="6"/>
      <c r="W10" s="27"/>
      <c r="X10" s="5">
        <f t="shared" si="0"/>
        <v>1552</v>
      </c>
      <c r="Y10" s="5">
        <f t="shared" si="0"/>
        <v>145</v>
      </c>
      <c r="Z10" s="5">
        <f t="shared" si="1"/>
        <v>5030</v>
      </c>
      <c r="AA10" s="5">
        <f t="shared" si="2"/>
        <v>6582</v>
      </c>
      <c r="AB10" s="5">
        <f t="shared" si="3"/>
        <v>290</v>
      </c>
      <c r="AC10" s="5">
        <f t="shared" si="4"/>
        <v>435</v>
      </c>
    </row>
    <row r="11" spans="1:29">
      <c r="B11" s="1">
        <v>7</v>
      </c>
      <c r="C11" s="1" t="str">
        <f>'Zahlen 2005 bis 2016'!A55</f>
        <v>PostAuto</v>
      </c>
      <c r="D11" s="2">
        <f>'Zahlen 2005 bis 2016'!F56</f>
        <v>849</v>
      </c>
      <c r="E11" s="2">
        <f>'Zahlen 2005 bis 2016'!F58</f>
        <v>29</v>
      </c>
      <c r="G11" s="57" t="str">
        <f>C8</f>
        <v>Poststellen und Verkauf</v>
      </c>
      <c r="H11" s="5">
        <f>H10</f>
        <v>3429</v>
      </c>
      <c r="I11" s="5">
        <f>I9+L9</f>
        <v>400</v>
      </c>
      <c r="J11" s="5">
        <v>0</v>
      </c>
      <c r="K11" s="5">
        <v>0</v>
      </c>
      <c r="L11" s="5">
        <v>0</v>
      </c>
      <c r="M11" s="5">
        <f>E8</f>
        <v>-110</v>
      </c>
      <c r="N11" s="5">
        <v>0</v>
      </c>
      <c r="O11" s="5">
        <v>0</v>
      </c>
      <c r="P11" s="5">
        <v>0</v>
      </c>
      <c r="Q11" s="5">
        <v>0</v>
      </c>
      <c r="R11" s="5">
        <v>0</v>
      </c>
      <c r="S11" s="5">
        <v>0</v>
      </c>
      <c r="T11" s="5">
        <v>0</v>
      </c>
      <c r="U11" s="6"/>
      <c r="V11" s="6"/>
      <c r="W11" s="27"/>
      <c r="X11" s="5">
        <f t="shared" si="0"/>
        <v>2143</v>
      </c>
      <c r="Y11" s="5">
        <f t="shared" si="0"/>
        <v>459</v>
      </c>
      <c r="Z11" s="5">
        <f t="shared" si="1"/>
        <v>6582</v>
      </c>
      <c r="AA11" s="5">
        <f t="shared" si="2"/>
        <v>8725</v>
      </c>
      <c r="AB11" s="5">
        <f t="shared" si="3"/>
        <v>435</v>
      </c>
      <c r="AC11" s="5">
        <f t="shared" si="4"/>
        <v>894</v>
      </c>
    </row>
    <row r="12" spans="1:29">
      <c r="B12" s="1">
        <v>8</v>
      </c>
      <c r="C12" s="1" t="str">
        <f>'Zahlen 2005 bis 2016'!A61</f>
        <v>Übrige</v>
      </c>
      <c r="D12" s="2">
        <f>'Zahlen 2005 bis 2016'!F62</f>
        <v>941</v>
      </c>
      <c r="E12" s="2">
        <f>'Zahlen 2005 bis 2016'!F63</f>
        <v>-73</v>
      </c>
      <c r="G12" s="57"/>
      <c r="H12" s="5">
        <f>H11+D8</f>
        <v>5030</v>
      </c>
      <c r="I12" s="5">
        <f>I10+L10</f>
        <v>400</v>
      </c>
      <c r="J12" s="5">
        <v>0</v>
      </c>
      <c r="K12" s="5">
        <v>0</v>
      </c>
      <c r="L12" s="5">
        <v>0</v>
      </c>
      <c r="M12" s="5">
        <f>E8</f>
        <v>-110</v>
      </c>
      <c r="N12" s="5">
        <v>0</v>
      </c>
      <c r="O12" s="5">
        <v>0</v>
      </c>
      <c r="P12" s="5">
        <v>0</v>
      </c>
      <c r="Q12" s="5">
        <v>0</v>
      </c>
      <c r="R12" s="5">
        <v>0</v>
      </c>
      <c r="S12" s="5">
        <v>0</v>
      </c>
      <c r="T12" s="5">
        <v>0</v>
      </c>
      <c r="U12" s="6"/>
      <c r="V12" s="6"/>
      <c r="W12" s="27"/>
      <c r="X12" s="5">
        <f t="shared" si="0"/>
        <v>849</v>
      </c>
      <c r="Y12" s="5">
        <f t="shared" si="0"/>
        <v>29</v>
      </c>
      <c r="Z12" s="5">
        <f t="shared" si="1"/>
        <v>8725</v>
      </c>
      <c r="AA12" s="5">
        <f t="shared" si="2"/>
        <v>9574</v>
      </c>
      <c r="AB12" s="5">
        <f t="shared" si="3"/>
        <v>894</v>
      </c>
      <c r="AC12" s="5">
        <f t="shared" si="4"/>
        <v>923</v>
      </c>
    </row>
    <row r="13" spans="1:29">
      <c r="B13" s="1">
        <v>9</v>
      </c>
      <c r="C13" s="1"/>
      <c r="D13" s="2"/>
      <c r="E13" s="2"/>
      <c r="G13" s="57" t="str">
        <f>C9</f>
        <v>PostLogistics</v>
      </c>
      <c r="H13" s="5">
        <f>H12</f>
        <v>5030</v>
      </c>
      <c r="I13" s="5">
        <f>I11+M11</f>
        <v>290</v>
      </c>
      <c r="J13" s="5">
        <v>0</v>
      </c>
      <c r="K13" s="5">
        <v>0</v>
      </c>
      <c r="L13" s="5">
        <v>0</v>
      </c>
      <c r="M13" s="5">
        <v>0</v>
      </c>
      <c r="N13" s="5">
        <f>E9</f>
        <v>145</v>
      </c>
      <c r="O13" s="5">
        <v>0</v>
      </c>
      <c r="P13" s="5">
        <v>0</v>
      </c>
      <c r="Q13" s="5">
        <v>0</v>
      </c>
      <c r="R13" s="5">
        <v>0</v>
      </c>
      <c r="S13" s="5">
        <v>0</v>
      </c>
      <c r="T13" s="5">
        <v>0</v>
      </c>
      <c r="U13" s="6"/>
      <c r="V13" s="6"/>
      <c r="W13" s="27"/>
      <c r="X13" s="5">
        <f t="shared" si="0"/>
        <v>941</v>
      </c>
      <c r="Y13" s="5">
        <f t="shared" si="0"/>
        <v>-73</v>
      </c>
      <c r="Z13" s="5">
        <f t="shared" si="1"/>
        <v>9574</v>
      </c>
      <c r="AA13" s="5">
        <f t="shared" si="2"/>
        <v>10515</v>
      </c>
      <c r="AB13" s="5">
        <f t="shared" si="3"/>
        <v>923</v>
      </c>
      <c r="AC13" s="5">
        <f t="shared" si="4"/>
        <v>850</v>
      </c>
    </row>
    <row r="14" spans="1:29">
      <c r="B14" s="1">
        <v>10</v>
      </c>
      <c r="C14" s="1"/>
      <c r="D14" s="2"/>
      <c r="E14" s="2"/>
      <c r="G14" s="57"/>
      <c r="H14" s="5">
        <f>H13+D9</f>
        <v>6582</v>
      </c>
      <c r="I14" s="5">
        <f>I12+M12</f>
        <v>290</v>
      </c>
      <c r="J14" s="5">
        <v>0</v>
      </c>
      <c r="K14" s="5">
        <v>0</v>
      </c>
      <c r="L14" s="5">
        <v>0</v>
      </c>
      <c r="M14" s="5">
        <v>0</v>
      </c>
      <c r="N14" s="5">
        <f>E9</f>
        <v>145</v>
      </c>
      <c r="O14" s="5">
        <v>0</v>
      </c>
      <c r="P14" s="5">
        <v>0</v>
      </c>
      <c r="Q14" s="5">
        <v>0</v>
      </c>
      <c r="R14" s="5">
        <v>0</v>
      </c>
      <c r="S14" s="5">
        <v>0</v>
      </c>
      <c r="T14" s="5">
        <v>0</v>
      </c>
      <c r="U14" s="6"/>
      <c r="V14" s="6"/>
      <c r="W14" s="27"/>
      <c r="X14" s="5">
        <f t="shared" si="0"/>
        <v>0</v>
      </c>
      <c r="Y14" s="5">
        <f t="shared" si="0"/>
        <v>0</v>
      </c>
      <c r="Z14" s="5">
        <f t="shared" si="1"/>
        <v>10515</v>
      </c>
      <c r="AA14" s="5">
        <f t="shared" si="2"/>
        <v>10515</v>
      </c>
      <c r="AB14" s="5">
        <f t="shared" si="3"/>
        <v>850</v>
      </c>
      <c r="AC14" s="5">
        <f t="shared" si="4"/>
        <v>850</v>
      </c>
    </row>
    <row r="15" spans="1:29">
      <c r="G15" s="57" t="str">
        <f>C10</f>
        <v>PostFinance</v>
      </c>
      <c r="H15" s="5">
        <f>H14</f>
        <v>6582</v>
      </c>
      <c r="I15" s="5">
        <f>I13+N13</f>
        <v>435</v>
      </c>
      <c r="J15" s="5">
        <v>0</v>
      </c>
      <c r="K15" s="5">
        <v>0</v>
      </c>
      <c r="L15" s="5">
        <v>0</v>
      </c>
      <c r="M15" s="5">
        <v>0</v>
      </c>
      <c r="N15" s="5">
        <v>0</v>
      </c>
      <c r="O15" s="5">
        <f>E10</f>
        <v>459</v>
      </c>
      <c r="P15" s="5">
        <v>0</v>
      </c>
      <c r="Q15" s="5">
        <v>0</v>
      </c>
      <c r="R15" s="5">
        <v>0</v>
      </c>
      <c r="S15" s="5">
        <v>0</v>
      </c>
      <c r="T15" s="5">
        <v>0</v>
      </c>
      <c r="U15" s="6"/>
      <c r="V15" s="6"/>
      <c r="W15" s="27"/>
      <c r="X15" s="5">
        <f t="shared" si="0"/>
        <v>0</v>
      </c>
      <c r="Y15" s="5">
        <f t="shared" si="0"/>
        <v>0</v>
      </c>
      <c r="Z15" s="5">
        <f t="shared" si="1"/>
        <v>10515</v>
      </c>
      <c r="AA15" s="5">
        <f t="shared" si="2"/>
        <v>10515</v>
      </c>
      <c r="AB15" s="5">
        <f t="shared" si="3"/>
        <v>850</v>
      </c>
      <c r="AC15" s="5">
        <f t="shared" si="4"/>
        <v>850</v>
      </c>
    </row>
    <row r="16" spans="1:29">
      <c r="C16" s="3" t="s">
        <v>72</v>
      </c>
      <c r="D16" s="2">
        <f>SUM(D5:D14)</f>
        <v>10515</v>
      </c>
      <c r="E16" s="2">
        <f>SUM(E5:E14)</f>
        <v>850</v>
      </c>
      <c r="G16" s="57"/>
      <c r="H16" s="5">
        <f>H15+D10</f>
        <v>8725</v>
      </c>
      <c r="I16" s="5">
        <f>I14+N14</f>
        <v>435</v>
      </c>
      <c r="J16" s="5">
        <v>0</v>
      </c>
      <c r="K16" s="5">
        <v>0</v>
      </c>
      <c r="L16" s="5">
        <v>0</v>
      </c>
      <c r="M16" s="5">
        <v>0</v>
      </c>
      <c r="N16" s="5">
        <v>0</v>
      </c>
      <c r="O16" s="5">
        <f>E10</f>
        <v>459</v>
      </c>
      <c r="P16" s="5">
        <v>0</v>
      </c>
      <c r="Q16" s="5">
        <v>0</v>
      </c>
      <c r="R16" s="5">
        <v>0</v>
      </c>
      <c r="S16" s="5">
        <v>0</v>
      </c>
      <c r="T16" s="5">
        <v>0</v>
      </c>
      <c r="U16" s="6"/>
      <c r="V16" s="6"/>
      <c r="W16" s="27"/>
      <c r="X16" s="5"/>
      <c r="Y16" s="5"/>
      <c r="Z16" s="5">
        <f t="shared" si="1"/>
        <v>10515</v>
      </c>
      <c r="AA16" s="5"/>
      <c r="AB16" s="5">
        <f t="shared" si="3"/>
        <v>850</v>
      </c>
      <c r="AC16" s="5"/>
    </row>
    <row r="17" spans="3:33">
      <c r="G17" s="57" t="str">
        <f>C11</f>
        <v>PostAuto</v>
      </c>
      <c r="H17" s="5">
        <f>H16</f>
        <v>8725</v>
      </c>
      <c r="I17" s="5">
        <f>I15+O15</f>
        <v>894</v>
      </c>
      <c r="J17" s="5">
        <v>0</v>
      </c>
      <c r="K17" s="5">
        <v>0</v>
      </c>
      <c r="L17" s="5">
        <v>0</v>
      </c>
      <c r="M17" s="5">
        <v>0</v>
      </c>
      <c r="N17" s="5">
        <v>0</v>
      </c>
      <c r="O17" s="5">
        <v>0</v>
      </c>
      <c r="P17" s="5">
        <f>E11</f>
        <v>29</v>
      </c>
      <c r="Q17" s="5">
        <v>0</v>
      </c>
      <c r="R17" s="5">
        <v>0</v>
      </c>
      <c r="S17" s="5">
        <v>0</v>
      </c>
      <c r="T17" s="5">
        <v>0</v>
      </c>
      <c r="U17" s="6"/>
      <c r="V17" s="6"/>
      <c r="W17" s="27"/>
      <c r="X17" s="5"/>
      <c r="Y17" s="5"/>
      <c r="Z17" s="5"/>
      <c r="AA17" s="5"/>
      <c r="AB17" s="5"/>
      <c r="AC17" s="5"/>
    </row>
    <row r="18" spans="3:33">
      <c r="G18" s="57"/>
      <c r="H18" s="5">
        <f>H17+D11</f>
        <v>9574</v>
      </c>
      <c r="I18" s="5">
        <f>I16+O16</f>
        <v>894</v>
      </c>
      <c r="J18" s="5">
        <v>0</v>
      </c>
      <c r="K18" s="5">
        <v>0</v>
      </c>
      <c r="L18" s="5">
        <v>0</v>
      </c>
      <c r="M18" s="5">
        <v>0</v>
      </c>
      <c r="N18" s="5">
        <v>0</v>
      </c>
      <c r="O18" s="5">
        <v>0</v>
      </c>
      <c r="P18" s="5">
        <f>E11</f>
        <v>29</v>
      </c>
      <c r="Q18" s="5">
        <v>0</v>
      </c>
      <c r="R18" s="5">
        <v>0</v>
      </c>
      <c r="S18" s="5">
        <v>0</v>
      </c>
      <c r="T18" s="5">
        <v>0</v>
      </c>
      <c r="U18" s="6"/>
      <c r="V18" s="6"/>
      <c r="W18" s="27"/>
      <c r="X18" s="28"/>
      <c r="Y18" s="28"/>
      <c r="Z18" s="28"/>
      <c r="AA18" s="28"/>
      <c r="AB18" s="28"/>
      <c r="AC18" s="28"/>
    </row>
    <row r="19" spans="3:33">
      <c r="C19" s="1"/>
      <c r="D19" s="19" t="s">
        <v>20</v>
      </c>
      <c r="E19" s="19" t="s">
        <v>21</v>
      </c>
      <c r="G19" s="57" t="str">
        <f>C12</f>
        <v>Übrige</v>
      </c>
      <c r="H19" s="5">
        <f>H18</f>
        <v>9574</v>
      </c>
      <c r="I19" s="5">
        <f>I17+P17</f>
        <v>923</v>
      </c>
      <c r="J19" s="5">
        <v>0</v>
      </c>
      <c r="K19" s="5">
        <v>0</v>
      </c>
      <c r="L19" s="5">
        <v>0</v>
      </c>
      <c r="M19" s="5">
        <v>0</v>
      </c>
      <c r="N19" s="5">
        <v>0</v>
      </c>
      <c r="O19" s="5">
        <v>0</v>
      </c>
      <c r="P19" s="5">
        <v>0</v>
      </c>
      <c r="Q19" s="5">
        <f>E12</f>
        <v>-73</v>
      </c>
      <c r="R19" s="5">
        <v>0</v>
      </c>
      <c r="S19" s="5">
        <v>0</v>
      </c>
      <c r="T19" s="5">
        <v>0</v>
      </c>
      <c r="U19" s="6"/>
      <c r="V19" s="6"/>
      <c r="W19" s="27"/>
      <c r="X19" s="28"/>
      <c r="Y19" s="28"/>
      <c r="Z19" s="28"/>
      <c r="AA19" s="28"/>
      <c r="AB19" s="28"/>
      <c r="AC19" s="28"/>
    </row>
    <row r="20" spans="3:33">
      <c r="C20" s="1" t="s">
        <v>19</v>
      </c>
      <c r="D20" s="20">
        <v>5</v>
      </c>
      <c r="E20" s="20">
        <v>0</v>
      </c>
      <c r="G20" s="57"/>
      <c r="H20" s="5">
        <f>H19+D12</f>
        <v>10515</v>
      </c>
      <c r="I20" s="5">
        <f>I18+P18</f>
        <v>923</v>
      </c>
      <c r="J20" s="5">
        <v>0</v>
      </c>
      <c r="K20" s="5">
        <v>0</v>
      </c>
      <c r="L20" s="5">
        <v>0</v>
      </c>
      <c r="M20" s="5">
        <v>0</v>
      </c>
      <c r="N20" s="5">
        <v>0</v>
      </c>
      <c r="O20" s="5">
        <v>0</v>
      </c>
      <c r="P20" s="5">
        <v>0</v>
      </c>
      <c r="Q20" s="5">
        <f>E12</f>
        <v>-73</v>
      </c>
      <c r="R20" s="5">
        <v>0</v>
      </c>
      <c r="S20" s="5">
        <v>0</v>
      </c>
      <c r="T20" s="5">
        <v>0</v>
      </c>
      <c r="U20" s="6"/>
      <c r="V20" s="6"/>
      <c r="W20" s="27"/>
      <c r="X20" s="5" t="s">
        <v>18</v>
      </c>
      <c r="Y20" s="5"/>
      <c r="Z20" s="5">
        <v>0</v>
      </c>
      <c r="AA20" s="5">
        <f>AA15</f>
        <v>10515</v>
      </c>
      <c r="AB20" s="5">
        <v>0</v>
      </c>
      <c r="AC20" s="5">
        <f>AC15</f>
        <v>850</v>
      </c>
    </row>
    <row r="21" spans="3:33">
      <c r="G21" s="57">
        <f>C13</f>
        <v>0</v>
      </c>
      <c r="H21" s="5">
        <f>H20</f>
        <v>10515</v>
      </c>
      <c r="I21" s="5">
        <f>I19+Q19</f>
        <v>850</v>
      </c>
      <c r="J21" s="5">
        <v>0</v>
      </c>
      <c r="K21" s="5">
        <v>0</v>
      </c>
      <c r="L21" s="5">
        <v>0</v>
      </c>
      <c r="M21" s="5">
        <v>0</v>
      </c>
      <c r="N21" s="5">
        <v>0</v>
      </c>
      <c r="O21" s="5">
        <v>0</v>
      </c>
      <c r="P21" s="5">
        <v>0</v>
      </c>
      <c r="Q21" s="5">
        <v>0</v>
      </c>
      <c r="R21" s="5">
        <f>E13</f>
        <v>0</v>
      </c>
      <c r="S21" s="5">
        <v>0</v>
      </c>
      <c r="T21" s="5">
        <v>0</v>
      </c>
      <c r="U21" s="6"/>
      <c r="V21" s="6"/>
      <c r="W21" s="27"/>
      <c r="X21" s="28"/>
      <c r="Y21" s="28"/>
      <c r="Z21" s="28"/>
      <c r="AA21" s="28"/>
      <c r="AB21" s="28"/>
      <c r="AC21" s="28"/>
    </row>
    <row r="22" spans="3:33">
      <c r="C22" s="21" t="s">
        <v>22</v>
      </c>
      <c r="D22" s="4"/>
      <c r="G22" s="57"/>
      <c r="H22" s="5">
        <f>H21+D13</f>
        <v>10515</v>
      </c>
      <c r="I22" s="5">
        <f>I20+Q20</f>
        <v>850</v>
      </c>
      <c r="J22" s="5">
        <v>0</v>
      </c>
      <c r="K22" s="5">
        <v>0</v>
      </c>
      <c r="L22" s="5">
        <v>0</v>
      </c>
      <c r="M22" s="5">
        <v>0</v>
      </c>
      <c r="N22" s="5">
        <v>0</v>
      </c>
      <c r="O22" s="5">
        <v>0</v>
      </c>
      <c r="P22" s="5">
        <v>0</v>
      </c>
      <c r="Q22" s="5">
        <v>0</v>
      </c>
      <c r="R22" s="5">
        <f>E13</f>
        <v>0</v>
      </c>
      <c r="S22" s="5">
        <v>0</v>
      </c>
      <c r="T22" s="5">
        <v>0</v>
      </c>
      <c r="U22" s="6"/>
      <c r="V22" s="6"/>
      <c r="W22" s="27"/>
      <c r="X22" s="5"/>
      <c r="Y22" s="5"/>
      <c r="Z22" s="5"/>
      <c r="AA22" s="5"/>
      <c r="AB22" s="5"/>
      <c r="AC22" s="5"/>
    </row>
    <row r="23" spans="3:33">
      <c r="D23" s="4"/>
      <c r="G23" s="57">
        <f>C14</f>
        <v>0</v>
      </c>
      <c r="H23" s="5">
        <f>H22</f>
        <v>10515</v>
      </c>
      <c r="I23" s="5">
        <f>I21+R21</f>
        <v>850</v>
      </c>
      <c r="J23" s="5">
        <v>0</v>
      </c>
      <c r="K23" s="5">
        <v>0</v>
      </c>
      <c r="L23" s="5">
        <v>0</v>
      </c>
      <c r="M23" s="5">
        <v>0</v>
      </c>
      <c r="N23" s="5">
        <v>0</v>
      </c>
      <c r="O23" s="5">
        <v>0</v>
      </c>
      <c r="P23" s="5">
        <v>0</v>
      </c>
      <c r="Q23" s="5">
        <v>0</v>
      </c>
      <c r="R23" s="5">
        <v>0</v>
      </c>
      <c r="S23" s="5">
        <f>E14</f>
        <v>0</v>
      </c>
      <c r="T23" s="5">
        <v>0</v>
      </c>
      <c r="U23" s="6"/>
      <c r="V23" s="6"/>
      <c r="W23" s="27"/>
      <c r="X23" s="28"/>
      <c r="Y23" s="28"/>
      <c r="Z23" s="28"/>
      <c r="AA23" s="28"/>
      <c r="AB23" s="28"/>
      <c r="AC23" s="28"/>
    </row>
    <row r="24" spans="3:33">
      <c r="C24" s="14" t="s">
        <v>78</v>
      </c>
      <c r="G24" s="57"/>
      <c r="H24" s="5">
        <f>H23+D14</f>
        <v>10515</v>
      </c>
      <c r="I24" s="5">
        <f>I22+R22</f>
        <v>850</v>
      </c>
      <c r="J24" s="5">
        <v>0</v>
      </c>
      <c r="K24" s="5">
        <v>0</v>
      </c>
      <c r="L24" s="5">
        <v>0</v>
      </c>
      <c r="M24" s="5">
        <v>0</v>
      </c>
      <c r="N24" s="5">
        <v>0</v>
      </c>
      <c r="O24" s="5">
        <v>0</v>
      </c>
      <c r="P24" s="5">
        <v>0</v>
      </c>
      <c r="Q24" s="5">
        <v>0</v>
      </c>
      <c r="R24" s="5">
        <v>0</v>
      </c>
      <c r="S24" s="5">
        <f>E14</f>
        <v>0</v>
      </c>
      <c r="T24" s="5">
        <v>0</v>
      </c>
      <c r="U24" s="6"/>
      <c r="V24" s="6"/>
      <c r="W24" s="27"/>
      <c r="X24" s="28"/>
      <c r="Y24" s="28"/>
      <c r="Z24" s="28"/>
      <c r="AA24" s="28"/>
      <c r="AB24" s="28"/>
      <c r="AC24" s="28"/>
    </row>
    <row r="25" spans="3:33">
      <c r="G25" s="57" t="str">
        <f>C20</f>
        <v>Border right &amp; top</v>
      </c>
      <c r="H25" s="5">
        <f>H24</f>
        <v>10515</v>
      </c>
      <c r="I25" s="5">
        <f>I23+S23</f>
        <v>850</v>
      </c>
      <c r="J25" s="5">
        <v>0</v>
      </c>
      <c r="K25" s="5">
        <v>0</v>
      </c>
      <c r="L25" s="5">
        <v>0</v>
      </c>
      <c r="M25" s="5">
        <v>0</v>
      </c>
      <c r="N25" s="5">
        <v>0</v>
      </c>
      <c r="O25" s="5">
        <v>0</v>
      </c>
      <c r="P25" s="5">
        <v>0</v>
      </c>
      <c r="Q25" s="5">
        <v>0</v>
      </c>
      <c r="R25" s="5">
        <v>0</v>
      </c>
      <c r="S25" s="5">
        <v>0</v>
      </c>
      <c r="T25" s="5">
        <f>E20</f>
        <v>0</v>
      </c>
      <c r="U25" s="6"/>
      <c r="V25" s="6"/>
      <c r="W25" s="27"/>
      <c r="X25" s="29"/>
      <c r="Y25" s="28"/>
      <c r="Z25" s="28"/>
      <c r="AA25" s="28"/>
      <c r="AB25" s="28"/>
      <c r="AC25" s="28"/>
    </row>
    <row r="26" spans="3:33">
      <c r="C26" s="14" t="s">
        <v>8</v>
      </c>
      <c r="G26" s="57"/>
      <c r="H26" s="5">
        <f>H25+D20</f>
        <v>10520</v>
      </c>
      <c r="I26" s="5">
        <f>I24+S24</f>
        <v>850</v>
      </c>
      <c r="J26" s="5">
        <v>0</v>
      </c>
      <c r="K26" s="5">
        <v>0</v>
      </c>
      <c r="L26" s="5">
        <v>0</v>
      </c>
      <c r="M26" s="5">
        <v>0</v>
      </c>
      <c r="N26" s="5">
        <v>0</v>
      </c>
      <c r="O26" s="5">
        <v>0</v>
      </c>
      <c r="P26" s="5">
        <v>0</v>
      </c>
      <c r="Q26" s="5">
        <v>0</v>
      </c>
      <c r="R26" s="5">
        <v>0</v>
      </c>
      <c r="S26" s="5">
        <v>0</v>
      </c>
      <c r="T26" s="5">
        <f>E20</f>
        <v>0</v>
      </c>
      <c r="U26" s="6"/>
      <c r="V26" s="6"/>
      <c r="W26" s="27"/>
      <c r="X26" s="27"/>
      <c r="Y26" s="27"/>
      <c r="Z26" s="27"/>
      <c r="AA26" s="27"/>
      <c r="AB26" s="27"/>
      <c r="AC26" s="27"/>
    </row>
    <row r="27" spans="3:33">
      <c r="C27" s="14" t="s">
        <v>12</v>
      </c>
      <c r="G27" s="10"/>
      <c r="H27" s="5">
        <f>H26</f>
        <v>10520</v>
      </c>
      <c r="I27" s="5">
        <f>I26</f>
        <v>850</v>
      </c>
      <c r="J27" s="5">
        <v>0</v>
      </c>
      <c r="K27" s="5">
        <v>0</v>
      </c>
      <c r="L27" s="5">
        <v>0</v>
      </c>
      <c r="M27" s="5">
        <v>0</v>
      </c>
      <c r="N27" s="5">
        <v>0</v>
      </c>
      <c r="O27" s="5">
        <v>0</v>
      </c>
      <c r="P27" s="5">
        <v>0</v>
      </c>
      <c r="Q27" s="5">
        <v>0</v>
      </c>
      <c r="R27" s="5">
        <v>0</v>
      </c>
      <c r="S27" s="5">
        <v>0</v>
      </c>
      <c r="T27" s="5">
        <f>E20</f>
        <v>0</v>
      </c>
      <c r="U27" s="6"/>
      <c r="V27" s="6"/>
      <c r="W27" s="27"/>
      <c r="X27" s="27"/>
      <c r="Y27" s="27"/>
      <c r="Z27" s="27"/>
      <c r="AA27" s="27"/>
      <c r="AB27" s="27"/>
      <c r="AC27" s="27"/>
    </row>
    <row r="28" spans="3:33">
      <c r="C28" s="14" t="s">
        <v>9</v>
      </c>
      <c r="G28" s="22"/>
      <c r="H28" s="23"/>
      <c r="I28" s="23"/>
      <c r="J28" s="17"/>
      <c r="K28" s="17"/>
      <c r="L28" s="17"/>
      <c r="M28" s="17"/>
      <c r="N28" s="17"/>
      <c r="O28" s="17"/>
      <c r="P28" s="17"/>
      <c r="Q28" s="17"/>
      <c r="R28" s="17"/>
      <c r="S28" s="17"/>
      <c r="T28" s="17"/>
      <c r="U28" s="17"/>
      <c r="V28" s="17"/>
      <c r="W28" s="17"/>
      <c r="X28" s="17"/>
      <c r="Y28" s="17"/>
      <c r="Z28" s="17"/>
      <c r="AE28" s="18"/>
      <c r="AG28" s="18"/>
    </row>
    <row r="29" spans="3:33">
      <c r="C29" s="14" t="s">
        <v>10</v>
      </c>
      <c r="G29" s="24"/>
      <c r="H29" s="23"/>
      <c r="I29" s="23"/>
      <c r="J29" s="17"/>
      <c r="K29" s="17"/>
      <c r="L29" s="17"/>
      <c r="M29" s="17"/>
      <c r="N29" s="17"/>
      <c r="O29" s="17"/>
      <c r="P29" s="17"/>
      <c r="Q29" s="17"/>
      <c r="R29" s="17"/>
      <c r="S29" s="17"/>
      <c r="T29" s="17"/>
      <c r="U29" s="17"/>
      <c r="V29" s="17"/>
      <c r="W29" s="17"/>
      <c r="X29" s="17"/>
      <c r="Y29" s="17"/>
      <c r="Z29" s="17"/>
    </row>
    <row r="30" spans="3:33">
      <c r="C30" s="4" t="s">
        <v>11</v>
      </c>
      <c r="G30" s="24"/>
      <c r="H30" s="23"/>
      <c r="I30" s="23"/>
      <c r="J30" s="17"/>
      <c r="K30" s="17"/>
      <c r="L30" s="17"/>
      <c r="M30" s="17"/>
      <c r="N30" s="17"/>
      <c r="O30" s="17"/>
      <c r="P30" s="17"/>
      <c r="Q30" s="17"/>
      <c r="R30" s="17"/>
      <c r="S30" s="17"/>
      <c r="T30" s="17"/>
      <c r="U30" s="17"/>
      <c r="V30" s="17"/>
      <c r="W30" s="17"/>
      <c r="X30" s="17"/>
      <c r="Y30" s="17"/>
      <c r="Z30" s="17"/>
    </row>
    <row r="31" spans="3:33">
      <c r="G31" s="24"/>
      <c r="H31" s="23"/>
      <c r="I31" s="23"/>
      <c r="J31" s="17"/>
      <c r="K31" s="17"/>
      <c r="L31" s="17"/>
      <c r="M31" s="17"/>
      <c r="N31" s="17"/>
      <c r="O31" s="17"/>
      <c r="P31" s="17"/>
      <c r="Q31" s="17"/>
      <c r="R31" s="17"/>
      <c r="S31" s="17"/>
      <c r="T31" s="17"/>
      <c r="U31" s="17"/>
      <c r="V31" s="17"/>
      <c r="W31" s="17"/>
      <c r="X31" s="17"/>
      <c r="Y31" s="17"/>
      <c r="Z31" s="17"/>
    </row>
    <row r="32" spans="3:33">
      <c r="C32" s="14" t="s">
        <v>16</v>
      </c>
      <c r="D32" s="4" t="s">
        <v>13</v>
      </c>
      <c r="E32" s="4" t="s">
        <v>14</v>
      </c>
      <c r="G32" s="24"/>
      <c r="H32" s="23"/>
      <c r="I32" s="23"/>
      <c r="J32" s="17"/>
      <c r="K32" s="17"/>
      <c r="L32" s="17"/>
      <c r="M32" s="17"/>
      <c r="N32" s="17"/>
      <c r="O32" s="17"/>
      <c r="P32" s="17"/>
      <c r="Q32" s="17"/>
      <c r="R32" s="17"/>
      <c r="S32" s="17"/>
      <c r="T32" s="17"/>
      <c r="U32" s="17"/>
      <c r="V32" s="17"/>
      <c r="W32" s="17"/>
      <c r="X32" s="17"/>
      <c r="Y32" s="17"/>
      <c r="Z32" s="17"/>
    </row>
    <row r="33" spans="3:26">
      <c r="C33" s="25" t="s">
        <v>17</v>
      </c>
      <c r="D33" s="4" t="s">
        <v>15</v>
      </c>
      <c r="G33" s="24"/>
      <c r="H33" s="23"/>
      <c r="I33" s="23"/>
      <c r="J33" s="17"/>
      <c r="K33" s="17"/>
      <c r="L33" s="17"/>
      <c r="M33" s="17"/>
      <c r="N33" s="17"/>
      <c r="O33" s="17"/>
      <c r="P33" s="17"/>
      <c r="Q33" s="17"/>
      <c r="R33" s="17"/>
      <c r="S33" s="17"/>
      <c r="T33" s="17"/>
      <c r="U33" s="17"/>
      <c r="V33" s="17"/>
      <c r="W33" s="17"/>
      <c r="X33" s="17"/>
      <c r="Y33" s="17"/>
      <c r="Z33" s="17"/>
    </row>
    <row r="34" spans="3:26">
      <c r="G34" s="24"/>
      <c r="H34" s="23"/>
      <c r="I34" s="23"/>
      <c r="J34" s="17"/>
      <c r="K34" s="17"/>
      <c r="L34" s="17"/>
      <c r="M34" s="17"/>
      <c r="N34" s="17"/>
      <c r="O34" s="17"/>
      <c r="P34" s="17"/>
      <c r="Q34" s="17"/>
      <c r="R34" s="17"/>
      <c r="S34" s="17"/>
      <c r="T34" s="17"/>
      <c r="U34" s="17"/>
      <c r="V34" s="17"/>
      <c r="W34" s="17"/>
      <c r="X34" s="17"/>
      <c r="Y34" s="17"/>
      <c r="Z34" s="17"/>
    </row>
    <row r="35" spans="3:26">
      <c r="C35" s="14" t="s">
        <v>65</v>
      </c>
      <c r="D35" s="4" t="s">
        <v>66</v>
      </c>
      <c r="G35" s="24"/>
      <c r="H35" s="23"/>
      <c r="I35" s="23"/>
      <c r="J35" s="17"/>
      <c r="K35" s="17"/>
      <c r="L35" s="17"/>
      <c r="M35" s="17"/>
      <c r="N35" s="17"/>
      <c r="O35" s="17"/>
      <c r="P35" s="17"/>
      <c r="Q35" s="17"/>
      <c r="R35" s="17"/>
      <c r="S35" s="17"/>
      <c r="T35" s="17"/>
      <c r="U35" s="17"/>
      <c r="V35" s="17"/>
      <c r="W35" s="17"/>
      <c r="X35" s="17"/>
      <c r="Y35" s="17"/>
      <c r="Z35" s="17"/>
    </row>
    <row r="36" spans="3:26">
      <c r="G36" s="24"/>
      <c r="H36" s="23"/>
      <c r="I36" s="23"/>
      <c r="J36" s="17"/>
      <c r="K36" s="17"/>
      <c r="L36" s="17"/>
      <c r="M36" s="17"/>
      <c r="N36" s="17"/>
      <c r="O36" s="17"/>
      <c r="P36" s="17"/>
      <c r="Q36" s="17"/>
      <c r="R36" s="17"/>
      <c r="S36" s="17"/>
      <c r="T36" s="17"/>
      <c r="U36" s="17"/>
      <c r="V36" s="17"/>
      <c r="W36" s="17"/>
      <c r="X36" s="17"/>
      <c r="Y36" s="17"/>
      <c r="Z36" s="17"/>
    </row>
    <row r="37" spans="3:26">
      <c r="G37" s="24"/>
      <c r="H37" s="23"/>
      <c r="I37" s="23"/>
      <c r="J37" s="17"/>
      <c r="K37" s="17"/>
      <c r="L37" s="17"/>
      <c r="M37" s="17"/>
      <c r="N37" s="17"/>
      <c r="O37" s="17"/>
      <c r="P37" s="17"/>
      <c r="Q37" s="17"/>
      <c r="R37" s="17"/>
      <c r="S37" s="17"/>
      <c r="T37" s="17"/>
      <c r="U37" s="17"/>
      <c r="V37" s="17"/>
      <c r="W37" s="17"/>
      <c r="X37" s="17"/>
      <c r="Y37" s="17"/>
      <c r="Z37" s="26"/>
    </row>
    <row r="38" spans="3:26">
      <c r="G38" s="24"/>
      <c r="H38" s="23"/>
      <c r="I38" s="23"/>
      <c r="J38" s="17"/>
      <c r="K38" s="17"/>
      <c r="L38" s="17"/>
      <c r="M38" s="17"/>
      <c r="N38" s="17"/>
      <c r="O38" s="17"/>
      <c r="P38" s="17"/>
      <c r="Q38" s="17"/>
      <c r="R38" s="17"/>
      <c r="S38" s="17"/>
      <c r="T38" s="17"/>
      <c r="U38" s="17"/>
      <c r="V38" s="17"/>
      <c r="W38" s="17"/>
      <c r="X38" s="17"/>
      <c r="Y38" s="17"/>
      <c r="Z38" s="26"/>
    </row>
    <row r="39" spans="3:26">
      <c r="G39" s="17"/>
      <c r="H39" s="23"/>
      <c r="I39" s="23"/>
      <c r="J39" s="17"/>
      <c r="K39" s="17"/>
      <c r="L39" s="17"/>
      <c r="M39" s="17"/>
      <c r="N39" s="17"/>
      <c r="O39" s="17"/>
      <c r="P39" s="17"/>
      <c r="Q39" s="17"/>
      <c r="R39" s="17"/>
      <c r="S39" s="17"/>
      <c r="T39" s="17"/>
      <c r="U39" s="17"/>
      <c r="V39" s="17"/>
      <c r="W39" s="17"/>
      <c r="X39" s="17"/>
      <c r="Y39" s="17"/>
      <c r="Z39" s="26"/>
    </row>
  </sheetData>
  <mergeCells count="11">
    <mergeCell ref="G17:G18"/>
    <mergeCell ref="G19:G20"/>
    <mergeCell ref="G21:G22"/>
    <mergeCell ref="G23:G24"/>
    <mergeCell ref="G25:G26"/>
    <mergeCell ref="G5:G6"/>
    <mergeCell ref="G7:G8"/>
    <mergeCell ref="G9:G10"/>
    <mergeCell ref="G11:G12"/>
    <mergeCell ref="G13:G14"/>
    <mergeCell ref="G15:G16"/>
  </mergeCells>
  <hyperlinks>
    <hyperlink ref="C30" r:id="rId1" xr:uid="{A334406B-23B9-410F-AC49-B94009F1FE58}"/>
    <hyperlink ref="D32" r:id="rId2" xr:uid="{E835A18E-AA2E-48C6-A78D-648B77FD309D}"/>
    <hyperlink ref="E32" r:id="rId3" xr:uid="{28B64D0F-52DB-4ACF-A20F-F0261E7CFB7E}"/>
    <hyperlink ref="D33" r:id="rId4" xr:uid="{8AD05CCC-20B8-483B-A8B3-D97761757F54}"/>
    <hyperlink ref="D35" r:id="rId5" xr:uid="{ACC15FFE-274A-4959-8B24-07E642ACB99E}"/>
  </hyperlinks>
  <pageMargins left="0.70866141732283472" right="0.70866141732283472" top="0.74803149606299213" bottom="0.74803149606299213" header="0.31496062992125984" footer="0.31496062992125984"/>
  <pageSetup paperSize="9" scale="68" orientation="landscape" r:id="rId6"/>
  <headerFooter>
    <oddFooter>&amp;L&amp;F&amp;R&amp;A</oddFooter>
  </headerFooter>
  <drawing r:id="rId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Konzernbereiche 2016</vt:lpstr>
      <vt:lpstr>Konzernbereiche 2005 bis 2011</vt:lpstr>
      <vt:lpstr>Zahlen 2005 bis 2016</vt:lpstr>
      <vt:lpstr>Konzernbereiche 2011</vt:lpstr>
      <vt:lpstr>Konzernbereiche 2012</vt:lpstr>
      <vt:lpstr>Konzernbereiche 2013</vt:lpstr>
      <vt:lpstr>Konzernbereiche 2014</vt:lpstr>
      <vt:lpstr>Konzernbereiche 2015</vt:lpstr>
    </vt:vector>
  </TitlesOfParts>
  <Manager>Peter Bretscher</Manager>
  <Company>Ingenieurbüro für Wirtschaftsentwicklung</Company>
  <LinksUpToDate>false</LinksUpToDate>
  <SharedDoc>false</SharedDoc>
  <HyperlinkBase>www.bengin.com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Bretscher</dc:creator>
  <cp:lastModifiedBy>Peter Bretscher</cp:lastModifiedBy>
  <cp:lastPrinted>2018-02-11T14:08:44Z</cp:lastPrinted>
  <dcterms:created xsi:type="dcterms:W3CDTF">2011-09-13T15:36:48Z</dcterms:created>
  <dcterms:modified xsi:type="dcterms:W3CDTF">2018-02-11T14:19:47Z</dcterms:modified>
</cp:coreProperties>
</file>