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20/P20.0020 KPI Institute/"/>
    </mc:Choice>
  </mc:AlternateContent>
  <xr:revisionPtr revIDLastSave="58" documentId="8_{A6450316-77C9-4A68-B3C8-DE1CAE6A72BA}" xr6:coauthVersionLast="45" xr6:coauthVersionMax="45" xr10:uidLastSave="{39056ADE-77DA-4C48-A3AC-0B899E7DD225}"/>
  <bookViews>
    <workbookView xWindow="-120" yWindow="-120" windowWidth="25440" windowHeight="15540" xr2:uid="{00000000-000D-0000-FFFF-FFFF00000000}"/>
  </bookViews>
  <sheets>
    <sheet name="Fortune500 2011" sheetId="4" r:id="rId1"/>
    <sheet name="Fortune500 2011 Computers" sheetId="7" r:id="rId2"/>
    <sheet name="Fortune500 2011 Banks" sheetId="6" r:id="rId3"/>
    <sheet name="Fortune500 2011 energy" sheetId="5" r:id="rId4"/>
    <sheet name="Sheet2" sheetId="2" r:id="rId5"/>
    <sheet name="Sheet3" sheetId="3" r:id="rId6"/>
  </sheet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Y8" i="7"/>
  <c r="X8" i="7"/>
  <c r="K8" i="7"/>
  <c r="I8" i="7"/>
  <c r="G8" i="7"/>
  <c r="Y7" i="7"/>
  <c r="AC7" i="7" s="1"/>
  <c r="AB8" i="7" s="1"/>
  <c r="X7" i="7"/>
  <c r="AA7" i="7" s="1"/>
  <c r="Z8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T28" i="6"/>
  <c r="T27" i="6"/>
  <c r="T26" i="6"/>
  <c r="G26" i="6"/>
  <c r="S25" i="6"/>
  <c r="S24" i="6"/>
  <c r="G24" i="6"/>
  <c r="R23" i="6"/>
  <c r="R22" i="6"/>
  <c r="G22" i="6"/>
  <c r="Q21" i="6"/>
  <c r="Q20" i="6"/>
  <c r="G20" i="6"/>
  <c r="P19" i="6"/>
  <c r="P18" i="6"/>
  <c r="G18" i="6"/>
  <c r="O17" i="6"/>
  <c r="E17" i="6"/>
  <c r="D17" i="6"/>
  <c r="Y16" i="6"/>
  <c r="X16" i="6"/>
  <c r="O16" i="6"/>
  <c r="G16" i="6"/>
  <c r="Y15" i="6"/>
  <c r="X15" i="6"/>
  <c r="N15" i="6"/>
  <c r="Y14" i="6"/>
  <c r="X14" i="6"/>
  <c r="N14" i="6"/>
  <c r="G14" i="6"/>
  <c r="Y13" i="6"/>
  <c r="X13" i="6"/>
  <c r="M13" i="6"/>
  <c r="Y12" i="6"/>
  <c r="X12" i="6"/>
  <c r="M12" i="6"/>
  <c r="G12" i="6"/>
  <c r="Y11" i="6"/>
  <c r="X11" i="6"/>
  <c r="L11" i="6"/>
  <c r="Y10" i="6"/>
  <c r="X10" i="6"/>
  <c r="L10" i="6"/>
  <c r="G10" i="6"/>
  <c r="Y9" i="6"/>
  <c r="X9" i="6"/>
  <c r="K9" i="6"/>
  <c r="I11" i="6" s="1"/>
  <c r="I13" i="6" s="1"/>
  <c r="I9" i="6"/>
  <c r="Y8" i="6"/>
  <c r="X8" i="6"/>
  <c r="K8" i="6"/>
  <c r="I8" i="6"/>
  <c r="G8" i="6"/>
  <c r="Y7" i="6"/>
  <c r="AC7" i="6" s="1"/>
  <c r="AB8" i="6" s="1"/>
  <c r="X7" i="6"/>
  <c r="AA7" i="6" s="1"/>
  <c r="Z8" i="6" s="1"/>
  <c r="AA8" i="6" s="1"/>
  <c r="Z9" i="6" s="1"/>
  <c r="J7" i="6"/>
  <c r="H7" i="6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J6" i="6"/>
  <c r="G6" i="6"/>
  <c r="T5" i="6"/>
  <c r="S5" i="6"/>
  <c r="R5" i="6"/>
  <c r="Q5" i="6"/>
  <c r="P5" i="6"/>
  <c r="O5" i="6"/>
  <c r="N5" i="6"/>
  <c r="M5" i="6"/>
  <c r="L5" i="6"/>
  <c r="K5" i="6"/>
  <c r="J5" i="6"/>
  <c r="T28" i="5"/>
  <c r="T27" i="5"/>
  <c r="T26" i="5"/>
  <c r="G26" i="5"/>
  <c r="S25" i="5"/>
  <c r="S24" i="5"/>
  <c r="G24" i="5"/>
  <c r="R23" i="5"/>
  <c r="R22" i="5"/>
  <c r="G22" i="5"/>
  <c r="Q21" i="5"/>
  <c r="Q20" i="5"/>
  <c r="G20" i="5"/>
  <c r="P19" i="5"/>
  <c r="P18" i="5"/>
  <c r="G18" i="5"/>
  <c r="O17" i="5"/>
  <c r="E17" i="5"/>
  <c r="D17" i="5"/>
  <c r="Y16" i="5"/>
  <c r="X16" i="5"/>
  <c r="O16" i="5"/>
  <c r="G16" i="5"/>
  <c r="Y15" i="5"/>
  <c r="X15" i="5"/>
  <c r="N15" i="5"/>
  <c r="Y14" i="5"/>
  <c r="X14" i="5"/>
  <c r="N14" i="5"/>
  <c r="G14" i="5"/>
  <c r="Y13" i="5"/>
  <c r="X13" i="5"/>
  <c r="M13" i="5"/>
  <c r="Y12" i="5"/>
  <c r="X12" i="5"/>
  <c r="M12" i="5"/>
  <c r="G12" i="5"/>
  <c r="Y11" i="5"/>
  <c r="X11" i="5"/>
  <c r="L11" i="5"/>
  <c r="Y10" i="5"/>
  <c r="X10" i="5"/>
  <c r="L10" i="5"/>
  <c r="G10" i="5"/>
  <c r="Y9" i="5"/>
  <c r="X9" i="5"/>
  <c r="K9" i="5"/>
  <c r="I9" i="5"/>
  <c r="Y8" i="5"/>
  <c r="X8" i="5"/>
  <c r="K8" i="5"/>
  <c r="I8" i="5"/>
  <c r="G8" i="5"/>
  <c r="Y7" i="5"/>
  <c r="AC7" i="5" s="1"/>
  <c r="AB8" i="5" s="1"/>
  <c r="X7" i="5"/>
  <c r="AA7" i="5" s="1"/>
  <c r="Z8" i="5" s="1"/>
  <c r="J7" i="5"/>
  <c r="H7" i="5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J6" i="5"/>
  <c r="G6" i="5"/>
  <c r="T5" i="5"/>
  <c r="S5" i="5"/>
  <c r="R5" i="5"/>
  <c r="Q5" i="5"/>
  <c r="P5" i="5"/>
  <c r="O5" i="5"/>
  <c r="N5" i="5"/>
  <c r="M5" i="5"/>
  <c r="L5" i="5"/>
  <c r="K5" i="5"/>
  <c r="J5" i="5"/>
  <c r="I10" i="5" l="1"/>
  <c r="I12" i="5" s="1"/>
  <c r="AC8" i="7"/>
  <c r="AB9" i="7" s="1"/>
  <c r="AC8" i="5"/>
  <c r="AB9" i="5" s="1"/>
  <c r="AA8" i="7"/>
  <c r="Z9" i="7" s="1"/>
  <c r="AA9" i="7" s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Z17" i="7" s="1"/>
  <c r="AA8" i="5"/>
  <c r="Z9" i="5" s="1"/>
  <c r="AC8" i="6"/>
  <c r="AB9" i="6" s="1"/>
  <c r="I15" i="6"/>
  <c r="I17" i="6" s="1"/>
  <c r="I19" i="6" s="1"/>
  <c r="I21" i="6" s="1"/>
  <c r="I23" i="6" s="1"/>
  <c r="I25" i="6" s="1"/>
  <c r="I27" i="6" s="1"/>
  <c r="I28" i="6" s="1"/>
  <c r="AC9" i="7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AC21" i="7" s="1"/>
  <c r="I11" i="7"/>
  <c r="I13" i="7" s="1"/>
  <c r="I15" i="7" s="1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C9" i="6"/>
  <c r="AB10" i="6" s="1"/>
  <c r="AC10" i="6" s="1"/>
  <c r="AB11" i="6" s="1"/>
  <c r="AC11" i="6" s="1"/>
  <c r="AB12" i="6" s="1"/>
  <c r="AC12" i="6" s="1"/>
  <c r="AB13" i="6" s="1"/>
  <c r="AC13" i="6" s="1"/>
  <c r="AB14" i="6" s="1"/>
  <c r="AC14" i="6" s="1"/>
  <c r="AB15" i="6" s="1"/>
  <c r="AC15" i="6" s="1"/>
  <c r="AB16" i="6" s="1"/>
  <c r="AC16" i="6" s="1"/>
  <c r="AC21" i="6" s="1"/>
  <c r="AA9" i="6"/>
  <c r="Z10" i="6" s="1"/>
  <c r="AA10" i="6" s="1"/>
  <c r="Z11" i="6" s="1"/>
  <c r="AA11" i="6" s="1"/>
  <c r="Z12" i="6" s="1"/>
  <c r="AA12" i="6" s="1"/>
  <c r="Z13" i="6" s="1"/>
  <c r="AA13" i="6" s="1"/>
  <c r="Z14" i="6" s="1"/>
  <c r="AA14" i="6" s="1"/>
  <c r="Z15" i="6" s="1"/>
  <c r="AA15" i="6" s="1"/>
  <c r="Z16" i="6" s="1"/>
  <c r="AA16" i="6" s="1"/>
  <c r="Z17" i="6" s="1"/>
  <c r="I10" i="6"/>
  <c r="I12" i="6" s="1"/>
  <c r="I14" i="6" s="1"/>
  <c r="I16" i="6" s="1"/>
  <c r="I18" i="6" s="1"/>
  <c r="I20" i="6" s="1"/>
  <c r="I22" i="6" s="1"/>
  <c r="I24" i="6" s="1"/>
  <c r="I26" i="6" s="1"/>
  <c r="I14" i="5"/>
  <c r="I16" i="5" s="1"/>
  <c r="I18" i="5" s="1"/>
  <c r="I20" i="5" s="1"/>
  <c r="I22" i="5" s="1"/>
  <c r="I24" i="5" s="1"/>
  <c r="I26" i="5" s="1"/>
  <c r="AC9" i="5"/>
  <c r="AB10" i="5" s="1"/>
  <c r="AC10" i="5" s="1"/>
  <c r="AB11" i="5" s="1"/>
  <c r="AC11" i="5" s="1"/>
  <c r="AB12" i="5" s="1"/>
  <c r="AC12" i="5" s="1"/>
  <c r="AB13" i="5" s="1"/>
  <c r="AC13" i="5" s="1"/>
  <c r="AB14" i="5" s="1"/>
  <c r="AC14" i="5" s="1"/>
  <c r="AB15" i="5" s="1"/>
  <c r="AC15" i="5" s="1"/>
  <c r="AB16" i="5" s="1"/>
  <c r="AC16" i="5" s="1"/>
  <c r="AC21" i="5" s="1"/>
  <c r="AA9" i="5"/>
  <c r="Z10" i="5" s="1"/>
  <c r="AA10" i="5" s="1"/>
  <c r="Z11" i="5" s="1"/>
  <c r="AA11" i="5" s="1"/>
  <c r="Z12" i="5" s="1"/>
  <c r="AA12" i="5" s="1"/>
  <c r="Z13" i="5" s="1"/>
  <c r="AA13" i="5" s="1"/>
  <c r="Z14" i="5" s="1"/>
  <c r="AA14" i="5" s="1"/>
  <c r="Z15" i="5" s="1"/>
  <c r="AA15" i="5" s="1"/>
  <c r="Z16" i="5" s="1"/>
  <c r="AA16" i="5" s="1"/>
  <c r="Z17" i="5" s="1"/>
  <c r="I11" i="5"/>
  <c r="I13" i="5" s="1"/>
  <c r="I15" i="5" s="1"/>
  <c r="I17" i="5" s="1"/>
  <c r="I19" i="5" s="1"/>
  <c r="I21" i="5" s="1"/>
  <c r="I23" i="5" s="1"/>
  <c r="I25" i="5" s="1"/>
  <c r="I27" i="5" s="1"/>
  <c r="I28" i="5" s="1"/>
  <c r="T5" i="4"/>
  <c r="G26" i="4"/>
  <c r="E17" i="4"/>
  <c r="D17" i="4"/>
  <c r="AA6" i="7" l="1"/>
  <c r="AA21" i="7"/>
  <c r="AC6" i="7"/>
  <c r="AB17" i="7"/>
  <c r="AC6" i="6"/>
  <c r="AB17" i="6"/>
  <c r="AA6" i="6"/>
  <c r="AA21" i="6"/>
  <c r="AB17" i="5"/>
  <c r="AC6" i="5"/>
  <c r="AA6" i="5"/>
  <c r="AA21" i="5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AC7" i="4" s="1"/>
  <c r="AB8" i="4" s="1"/>
  <c r="X7" i="4"/>
  <c r="AA7" i="4" s="1"/>
  <c r="Z8" i="4" s="1"/>
  <c r="AA8" i="4" l="1"/>
  <c r="Z9" i="4" s="1"/>
  <c r="AA9" i="4" s="1"/>
  <c r="Z10" i="4" s="1"/>
  <c r="AA10" i="4" s="1"/>
  <c r="Z11" i="4" s="1"/>
  <c r="AA11" i="4" s="1"/>
  <c r="Z12" i="4" s="1"/>
  <c r="AA12" i="4" s="1"/>
  <c r="Z13" i="4" s="1"/>
  <c r="AA13" i="4" s="1"/>
  <c r="Z14" i="4" s="1"/>
  <c r="AA14" i="4" s="1"/>
  <c r="Z15" i="4" s="1"/>
  <c r="AA15" i="4" s="1"/>
  <c r="Z16" i="4" s="1"/>
  <c r="AA16" i="4" s="1"/>
  <c r="Z17" i="4" s="1"/>
  <c r="AC8" i="4"/>
  <c r="AB9" i="4" s="1"/>
  <c r="AC9" i="4" s="1"/>
  <c r="AB10" i="4" s="1"/>
  <c r="AC10" i="4" s="1"/>
  <c r="AB11" i="4" s="1"/>
  <c r="AC11" i="4" s="1"/>
  <c r="AB12" i="4" s="1"/>
  <c r="AC12" i="4" s="1"/>
  <c r="AB13" i="4" s="1"/>
  <c r="AC13" i="4" s="1"/>
  <c r="AB14" i="4" s="1"/>
  <c r="AC14" i="4" s="1"/>
  <c r="AB15" i="4" s="1"/>
  <c r="AC15" i="4" s="1"/>
  <c r="AB16" i="4" s="1"/>
  <c r="AC16" i="4" s="1"/>
  <c r="I9" i="4"/>
  <c r="I8" i="4"/>
  <c r="S25" i="4"/>
  <c r="S24" i="4"/>
  <c r="R23" i="4"/>
  <c r="R22" i="4"/>
  <c r="Q21" i="4"/>
  <c r="Q20" i="4"/>
  <c r="P19" i="4"/>
  <c r="P18" i="4"/>
  <c r="O17" i="4"/>
  <c r="O16" i="4"/>
  <c r="N15" i="4"/>
  <c r="N14" i="4"/>
  <c r="M13" i="4"/>
  <c r="M12" i="4"/>
  <c r="L11" i="4"/>
  <c r="L10" i="4"/>
  <c r="K9" i="4"/>
  <c r="K8" i="4"/>
  <c r="J7" i="4"/>
  <c r="H7" i="4"/>
  <c r="H8" i="4" s="1"/>
  <c r="S5" i="4"/>
  <c r="R5" i="4"/>
  <c r="Q5" i="4"/>
  <c r="P5" i="4"/>
  <c r="O5" i="4"/>
  <c r="N5" i="4"/>
  <c r="M5" i="4"/>
  <c r="L5" i="4"/>
  <c r="K5" i="4"/>
  <c r="J5" i="4"/>
  <c r="G24" i="4"/>
  <c r="G22" i="4"/>
  <c r="G20" i="4"/>
  <c r="G18" i="4"/>
  <c r="G16" i="4"/>
  <c r="G14" i="4"/>
  <c r="G12" i="4"/>
  <c r="G10" i="4"/>
  <c r="G8" i="4"/>
  <c r="G6" i="4"/>
  <c r="J6" i="4"/>
  <c r="AA21" i="4" l="1"/>
  <c r="AA6" i="4"/>
  <c r="I10" i="4"/>
  <c r="I12" i="4" s="1"/>
  <c r="I14" i="4" s="1"/>
  <c r="I16" i="4" s="1"/>
  <c r="I18" i="4" s="1"/>
  <c r="I20" i="4" s="1"/>
  <c r="I22" i="4" s="1"/>
  <c r="I24" i="4" s="1"/>
  <c r="I26" i="4" s="1"/>
  <c r="AB17" i="4"/>
  <c r="AC21" i="4"/>
  <c r="AC6" i="4"/>
  <c r="I11" i="4"/>
  <c r="I13" i="4" s="1"/>
  <c r="I15" i="4" s="1"/>
  <c r="I17" i="4" s="1"/>
  <c r="I19" i="4" s="1"/>
  <c r="I21" i="4" s="1"/>
  <c r="I23" i="4" s="1"/>
  <c r="H9" i="4"/>
  <c r="H10" i="4" s="1"/>
  <c r="I25" i="4" l="1"/>
  <c r="I27" i="4" s="1"/>
  <c r="I28" i="4" s="1"/>
  <c r="T28" i="4"/>
  <c r="T27" i="4"/>
  <c r="T26" i="4"/>
  <c r="H11" i="4"/>
  <c r="H12" i="4" s="1"/>
  <c r="H13" i="4" s="1"/>
  <c r="H14" i="4" s="1"/>
  <c r="H15" i="4" s="1"/>
  <c r="H16" i="4" s="1"/>
  <c r="H17" i="4" l="1"/>
  <c r="H18" i="4" s="1"/>
  <c r="H19" i="4" s="1"/>
  <c r="H20" i="4" s="1"/>
  <c r="H21" i="4" l="1"/>
  <c r="H22" i="4" s="1"/>
  <c r="H23" i="4" l="1"/>
  <c r="H24" i="4" s="1"/>
  <c r="H25" i="4" l="1"/>
  <c r="H26" i="4" s="1"/>
  <c r="H27" i="4" s="1"/>
  <c r="H28" i="4" l="1"/>
</calcChain>
</file>

<file path=xl/sharedStrings.xml><?xml version="1.0" encoding="utf-8"?>
<sst xmlns="http://schemas.openxmlformats.org/spreadsheetml/2006/main" count="152" uniqueCount="65">
  <si>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</si>
  <si>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</si>
  <si>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</si>
  <si>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</si>
  <si>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</si>
  <si>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</si>
  <si>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</si>
  <si>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</si>
  <si>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</si>
  <si>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</si>
  <si>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</si>
  <si>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</si>
  <si>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</si>
  <si>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y-Achse</t>
  </si>
  <si>
    <t>Wal-Mart Stores</t>
  </si>
  <si>
    <t>Exxon Mobil</t>
  </si>
  <si>
    <t>Chevron</t>
  </si>
  <si>
    <t>ConocoPhillips</t>
  </si>
  <si>
    <t>Fannie Mae</t>
  </si>
  <si>
    <t>General Electric</t>
  </si>
  <si>
    <t>Berkshire Hathaway</t>
  </si>
  <si>
    <t>General Motors</t>
  </si>
  <si>
    <t>Bank of America Corp.</t>
  </si>
  <si>
    <t>Ford Motor</t>
  </si>
  <si>
    <t>Revenues ($ billions)</t>
  </si>
  <si>
    <t>Source CNN Money</t>
  </si>
  <si>
    <t>First ten of Fortune 500 (full list 2011)</t>
  </si>
  <si>
    <t>Additional infos</t>
  </si>
  <si>
    <t>Profits ($ billions)</t>
  </si>
  <si>
    <t>AES</t>
  </si>
  <si>
    <t>American Electric Power</t>
  </si>
  <si>
    <t>Constellation Energy</t>
  </si>
  <si>
    <t>Williams</t>
  </si>
  <si>
    <t>NRG Energy</t>
  </si>
  <si>
    <t>Energy Future Holdings</t>
  </si>
  <si>
    <t>Global Partners</t>
  </si>
  <si>
    <t>Calpine</t>
  </si>
  <si>
    <t>UGI</t>
  </si>
  <si>
    <t>none</t>
  </si>
  <si>
    <t>Average-Vector</t>
  </si>
  <si>
    <t>Border right &amp; top</t>
  </si>
  <si>
    <t>First nine of Fortune 500 (Energy 2011)</t>
  </si>
  <si>
    <t>Sum</t>
  </si>
  <si>
    <t>First ten of Fortune 500 (Commercial Banks 2011)</t>
  </si>
  <si>
    <t>J.P. Morgan Chase &amp; Co.</t>
  </si>
  <si>
    <t>Citigroup</t>
  </si>
  <si>
    <t>Wells Fargo</t>
  </si>
  <si>
    <t>Goldman Sachs Group</t>
  </si>
  <si>
    <t>Morgan Stanley</t>
  </si>
  <si>
    <t>American Express</t>
  </si>
  <si>
    <t>U.S. Bancorp</t>
  </si>
  <si>
    <t>Capital One Financial</t>
  </si>
  <si>
    <t>Ally Financial</t>
  </si>
  <si>
    <t>First six of Fortune 500 (Computers 2011)</t>
  </si>
  <si>
    <t>Hewlett-Packard</t>
  </si>
  <si>
    <t>Apple</t>
  </si>
  <si>
    <t>Dell</t>
  </si>
  <si>
    <t>Xerox</t>
  </si>
  <si>
    <t>Pitney Bowes</t>
  </si>
  <si>
    <t>NCR</t>
  </si>
  <si>
    <t>© 2011, 2020, Peter Bretscher</t>
  </si>
  <si>
    <t>https://money.cnn.com/magazines/fortune/fortune500/2011/full_list/</t>
  </si>
  <si>
    <t>bengin.net/bes/</t>
  </si>
  <si>
    <t>insede.org</t>
  </si>
  <si>
    <t>project-nemo (New/Next Economic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</si>
</sst>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1"/>
    <xf numFmtId="0" fontId="0" fillId="0" borderId="1" xfId="0" applyBorder="1" applyAlignment="1">
      <alignment horizontal="center" wrapText="1"/>
    </xf>
    <xf numFmtId="3" fontId="0" fillId="0" borderId="0" xfId="0" applyNumberFormat="1"/>
    <xf numFmtId="0" fontId="0" fillId="0" borderId="0" xfId="0" applyBorder="1" applyAlignment="1">
      <alignment horizontal="center" textRotation="90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3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0" fillId="0" borderId="0" xfId="0" quotePrefix="1"/>
    <xf numFmtId="0" fontId="0" fillId="0" borderId="1" xfId="0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Border="1" applyAlignment="1">
      <alignment textRotation="90" wrapText="1"/>
    </xf>
    <xf numFmtId="3" fontId="1" fillId="0" borderId="0" xfId="0" applyNumberFormat="1" applyFont="1" applyBorder="1"/>
    <xf numFmtId="3" fontId="1" fillId="0" borderId="0" xfId="0" applyNumberFormat="1" applyFont="1"/>
    <xf numFmtId="3" fontId="1" fillId="0" borderId="0" xfId="0" applyNumberFormat="1" applyFont="1" applyFill="1" applyBorder="1"/>
    <xf numFmtId="0" fontId="1" fillId="0" borderId="0" xfId="0" applyFont="1" applyBorder="1"/>
    <xf numFmtId="4" fontId="1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00FF00"/>
      <color rgb="FFFFDCDC"/>
      <color rgb="FF64FF64"/>
      <color rgb="FFC8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9199320534536102"/>
          <c:y val="2.97397808206774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'Fortune500 2011'!$D$5</c:f>
              <c:strCache>
                <c:ptCount val="1"/>
                <c:pt idx="0">
                  <c:v>Revenues ($ billions)</c:v>
                </c:pt>
              </c:strCache>
            </c:strRef>
          </c:tx>
          <c:invertIfNegative val="0"/>
          <c:cat>
            <c:strRef>
              <c:f>'Fortune500 2011'!$C$6:$C$15</c:f>
              <c:strCache>
                <c:ptCount val="10"/>
                <c:pt idx="0">
                  <c:v>Wal-Mart Stores</c:v>
                </c:pt>
                <c:pt idx="1">
                  <c:v>Exxon Mobil</c:v>
                </c:pt>
                <c:pt idx="2">
                  <c:v>Chevron</c:v>
                </c:pt>
                <c:pt idx="3">
                  <c:v>ConocoPhillips</c:v>
                </c:pt>
                <c:pt idx="4">
                  <c:v>Fannie Mae</c:v>
                </c:pt>
                <c:pt idx="5">
                  <c:v>General Electric</c:v>
                </c:pt>
                <c:pt idx="6">
                  <c:v>Berkshire Hathaway</c:v>
                </c:pt>
                <c:pt idx="7">
                  <c:v>General Motors</c:v>
                </c:pt>
                <c:pt idx="8">
                  <c:v>Bank of America Corp.</c:v>
                </c:pt>
                <c:pt idx="9">
                  <c:v>Ford Motor</c:v>
                </c:pt>
              </c:strCache>
            </c:strRef>
          </c:cat>
          <c:val>
            <c:numRef>
              <c:f>'Fortune500 2011'!$D$6:$D$15</c:f>
              <c:numCache>
                <c:formatCode>#,##0.00</c:formatCode>
                <c:ptCount val="10"/>
                <c:pt idx="0">
                  <c:v>421.84899999999999</c:v>
                </c:pt>
                <c:pt idx="1">
                  <c:v>354.67399999999998</c:v>
                </c:pt>
                <c:pt idx="2">
                  <c:v>196.33699999999999</c:v>
                </c:pt>
                <c:pt idx="3">
                  <c:v>184.96600000000001</c:v>
                </c:pt>
                <c:pt idx="4">
                  <c:v>153.82499999999999</c:v>
                </c:pt>
                <c:pt idx="5">
                  <c:v>151.62799999999999</c:v>
                </c:pt>
                <c:pt idx="6">
                  <c:v>136.185</c:v>
                </c:pt>
                <c:pt idx="7">
                  <c:v>135.59200000000001</c:v>
                </c:pt>
                <c:pt idx="8">
                  <c:v>134.19399999999999</c:v>
                </c:pt>
                <c:pt idx="9">
                  <c:v>128.95400000000001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6-4B9D-A9D8-8108BBF92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57856"/>
        <c:axId val="89259392"/>
      </c:barChart>
      <c:catAx>
        <c:axId val="8925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259392"/>
        <c:crosses val="autoZero"/>
        <c:auto val="1"/>
        <c:lblAlgn val="ctr"/>
        <c:lblOffset val="100"/>
        <c:noMultiLvlLbl val="0"/>
      </c:catAx>
      <c:valAx>
        <c:axId val="892593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925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2011'!$C$5</c:f>
          <c:strCache>
            <c:ptCount val="1"/>
            <c:pt idx="0">
              <c:v>First ten of Fortune 500 (full list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16.388999999999999</c:v>
                </c:pt>
                <c:pt idx="3">
                  <c:v>16.388999999999999</c:v>
                </c:pt>
                <c:pt idx="4">
                  <c:v>46.849000000000004</c:v>
                </c:pt>
                <c:pt idx="5">
                  <c:v>46.849000000000004</c:v>
                </c:pt>
                <c:pt idx="6">
                  <c:v>65.873000000000005</c:v>
                </c:pt>
                <c:pt idx="7">
                  <c:v>65.873000000000005</c:v>
                </c:pt>
                <c:pt idx="8">
                  <c:v>77.231000000000009</c:v>
                </c:pt>
                <c:pt idx="9">
                  <c:v>77.231000000000009</c:v>
                </c:pt>
                <c:pt idx="10">
                  <c:v>63.217000000000013</c:v>
                </c:pt>
                <c:pt idx="11">
                  <c:v>63.217000000000013</c:v>
                </c:pt>
                <c:pt idx="12">
                  <c:v>74.861000000000018</c:v>
                </c:pt>
                <c:pt idx="13">
                  <c:v>74.861000000000018</c:v>
                </c:pt>
                <c:pt idx="14">
                  <c:v>87.828000000000017</c:v>
                </c:pt>
                <c:pt idx="15">
                  <c:v>87.828000000000017</c:v>
                </c:pt>
                <c:pt idx="16">
                  <c:v>94.000000000000014</c:v>
                </c:pt>
                <c:pt idx="17">
                  <c:v>94.000000000000014</c:v>
                </c:pt>
                <c:pt idx="18">
                  <c:v>91.762000000000015</c:v>
                </c:pt>
                <c:pt idx="19">
                  <c:v>91.762000000000015</c:v>
                </c:pt>
                <c:pt idx="20">
                  <c:v>98.323000000000008</c:v>
                </c:pt>
                <c:pt idx="21">
                  <c:v>98.323000000000008</c:v>
                </c:pt>
                <c:pt idx="22">
                  <c:v>98.323000000000008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9-4EC6-9441-186902502544}"/>
            </c:ext>
          </c:extLst>
        </c:ser>
        <c:ser>
          <c:idx val="1"/>
          <c:order val="1"/>
          <c:tx>
            <c:strRef>
              <c:f>'Fortune500 2011'!$J$5</c:f>
              <c:strCache>
                <c:ptCount val="1"/>
                <c:pt idx="0">
                  <c:v>Wal-Mart Stores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2011'!$J$6:$J$28</c:f>
              <c:numCache>
                <c:formatCode>#,##0</c:formatCode>
                <c:ptCount val="23"/>
                <c:pt idx="0">
                  <c:v>16.388999999999999</c:v>
                </c:pt>
                <c:pt idx="1">
                  <c:v>16.388999999999999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9-4EC6-9441-186902502544}"/>
            </c:ext>
          </c:extLst>
        </c:ser>
        <c:ser>
          <c:idx val="2"/>
          <c:order val="2"/>
          <c:tx>
            <c:strRef>
              <c:f>'Fortune500 2011'!$K$5</c:f>
              <c:strCache>
                <c:ptCount val="1"/>
                <c:pt idx="0">
                  <c:v>Exxon Mobil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30.46</c:v>
                </c:pt>
                <c:pt idx="3">
                  <c:v>30.46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9-4EC6-9441-186902502544}"/>
            </c:ext>
          </c:extLst>
        </c:ser>
        <c:ser>
          <c:idx val="3"/>
          <c:order val="3"/>
          <c:tx>
            <c:strRef>
              <c:f>'Fortune500 2011'!$L$5</c:f>
              <c:strCache>
                <c:ptCount val="1"/>
                <c:pt idx="0">
                  <c:v>Chevron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19.024000000000001</c:v>
                </c:pt>
                <c:pt idx="5">
                  <c:v>19.024000000000001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E9-4EC6-9441-186902502544}"/>
            </c:ext>
          </c:extLst>
        </c:ser>
        <c:ser>
          <c:idx val="4"/>
          <c:order val="4"/>
          <c:tx>
            <c:strRef>
              <c:f>'Fortune500 2011'!$M$5</c:f>
              <c:strCache>
                <c:ptCount val="1"/>
                <c:pt idx="0">
                  <c:v>ConocoPhillips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11.358000000000001</c:v>
                </c:pt>
                <c:pt idx="7">
                  <c:v>11.358000000000001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E9-4EC6-9441-186902502544}"/>
            </c:ext>
          </c:extLst>
        </c:ser>
        <c:ser>
          <c:idx val="5"/>
          <c:order val="5"/>
          <c:tx>
            <c:strRef>
              <c:f>'Fortune500 2011'!$N$5</c:f>
              <c:strCache>
                <c:ptCount val="1"/>
                <c:pt idx="0">
                  <c:v>Fannie Mae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-14.013999999999999</c:v>
                </c:pt>
                <c:pt idx="9">
                  <c:v>-14.013999999999999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E9-4EC6-9441-186902502544}"/>
            </c:ext>
          </c:extLst>
        </c:ser>
        <c:ser>
          <c:idx val="6"/>
          <c:order val="6"/>
          <c:tx>
            <c:strRef>
              <c:f>'Fortune500 2011'!$O$5</c:f>
              <c:strCache>
                <c:ptCount val="1"/>
                <c:pt idx="0">
                  <c:v>General Electric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11.644</c:v>
                </c:pt>
                <c:pt idx="11">
                  <c:v>11.644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E9-4EC6-9441-186902502544}"/>
            </c:ext>
          </c:extLst>
        </c:ser>
        <c:ser>
          <c:idx val="7"/>
          <c:order val="7"/>
          <c:tx>
            <c:strRef>
              <c:f>'Fortune500 2011'!$P$5</c:f>
              <c:strCache>
                <c:ptCount val="1"/>
                <c:pt idx="0">
                  <c:v>Berkshire Hathaway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12.967000000000001</c:v>
                </c:pt>
                <c:pt idx="13">
                  <c:v>12.967000000000001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E9-4EC6-9441-186902502544}"/>
            </c:ext>
          </c:extLst>
        </c:ser>
        <c:ser>
          <c:idx val="8"/>
          <c:order val="8"/>
          <c:tx>
            <c:strRef>
              <c:f>'Fortune500 2011'!$Q$5</c:f>
              <c:strCache>
                <c:ptCount val="1"/>
                <c:pt idx="0">
                  <c:v>General Motors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6.1719999999999997</c:v>
                </c:pt>
                <c:pt idx="15">
                  <c:v>6.1719999999999997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E9-4EC6-9441-186902502544}"/>
            </c:ext>
          </c:extLst>
        </c:ser>
        <c:ser>
          <c:idx val="9"/>
          <c:order val="9"/>
          <c:tx>
            <c:strRef>
              <c:f>'Fortune500 2011'!$R$5</c:f>
              <c:strCache>
                <c:ptCount val="1"/>
                <c:pt idx="0">
                  <c:v>Bank of America Corp.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-2.238</c:v>
                </c:pt>
                <c:pt idx="17">
                  <c:v>-2.238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5E9-4EC6-9441-186902502544}"/>
            </c:ext>
          </c:extLst>
        </c:ser>
        <c:ser>
          <c:idx val="10"/>
          <c:order val="10"/>
          <c:tx>
            <c:strRef>
              <c:f>'Fortune500 2011'!$S$5</c:f>
              <c:strCache>
                <c:ptCount val="1"/>
                <c:pt idx="0">
                  <c:v>Ford Motor</c:v>
                </c:pt>
              </c:strCache>
            </c:strRef>
          </c:tx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6.5609999999999999</c:v>
                </c:pt>
                <c:pt idx="19">
                  <c:v>6.5609999999999999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E9-4EC6-9441-186902502544}"/>
            </c:ext>
          </c:extLst>
        </c:ser>
        <c:ser>
          <c:idx val="11"/>
          <c:order val="11"/>
          <c:tx>
            <c:strRef>
              <c:f>'Fortune500 2011'!$T$5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2011'!$H$6:$H$28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5E9-4EC6-9441-18690250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43456"/>
        <c:axId val="85041536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2011'!$Z$7:$Z$17</c:f>
              <c:numCache>
                <c:formatCode>#,##0</c:formatCode>
                <c:ptCount val="11"/>
                <c:pt idx="0">
                  <c:v>0</c:v>
                </c:pt>
                <c:pt idx="1">
                  <c:v>421.84899999999999</c:v>
                </c:pt>
                <c:pt idx="2">
                  <c:v>776.52299999999991</c:v>
                </c:pt>
                <c:pt idx="3">
                  <c:v>972.8599999999999</c:v>
                </c:pt>
                <c:pt idx="4">
                  <c:v>1157.826</c:v>
                </c:pt>
                <c:pt idx="5">
                  <c:v>1311.6510000000001</c:v>
                </c:pt>
                <c:pt idx="6">
                  <c:v>1463.279</c:v>
                </c:pt>
                <c:pt idx="7">
                  <c:v>1599.4639999999999</c:v>
                </c:pt>
                <c:pt idx="8">
                  <c:v>1735.056</c:v>
                </c:pt>
                <c:pt idx="9">
                  <c:v>1869.25</c:v>
                </c:pt>
                <c:pt idx="10">
                  <c:v>1998.204</c:v>
                </c:pt>
              </c:numCache>
            </c:numRef>
          </c:xVal>
          <c:yVal>
            <c:numRef>
              <c:f>'Fortune500 2011'!$AB$7:$AB$17</c:f>
              <c:numCache>
                <c:formatCode>#,##0</c:formatCode>
                <c:ptCount val="11"/>
                <c:pt idx="0">
                  <c:v>0</c:v>
                </c:pt>
                <c:pt idx="1">
                  <c:v>16.388999999999999</c:v>
                </c:pt>
                <c:pt idx="2">
                  <c:v>46.849000000000004</c:v>
                </c:pt>
                <c:pt idx="3">
                  <c:v>65.873000000000005</c:v>
                </c:pt>
                <c:pt idx="4">
                  <c:v>77.231000000000009</c:v>
                </c:pt>
                <c:pt idx="5">
                  <c:v>63.217000000000013</c:v>
                </c:pt>
                <c:pt idx="6">
                  <c:v>74.861000000000018</c:v>
                </c:pt>
                <c:pt idx="7">
                  <c:v>87.828000000000017</c:v>
                </c:pt>
                <c:pt idx="8">
                  <c:v>94.000000000000014</c:v>
                </c:pt>
                <c:pt idx="9">
                  <c:v>91.762000000000015</c:v>
                </c:pt>
                <c:pt idx="10">
                  <c:v>98.323000000000008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5E9-4EC6-9441-186902502544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2011'!$Z$7:$AA$7</c:f>
              <c:numCache>
                <c:formatCode>#,##0</c:formatCode>
                <c:ptCount val="2"/>
                <c:pt idx="0">
                  <c:v>0</c:v>
                </c:pt>
                <c:pt idx="1">
                  <c:v>421.84899999999999</c:v>
                </c:pt>
              </c:numCache>
            </c:numRef>
          </c:xVal>
          <c:yVal>
            <c:numRef>
              <c:f>'Fortune500 2011'!$AB$7:$AC$7</c:f>
              <c:numCache>
                <c:formatCode>#,##0</c:formatCode>
                <c:ptCount val="2"/>
                <c:pt idx="0">
                  <c:v>0</c:v>
                </c:pt>
                <c:pt idx="1">
                  <c:v>16.388999999999999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F4-4695-A9FB-3EED2DEE7C28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2011'!$Z$8:$AA$8</c:f>
              <c:numCache>
                <c:formatCode>#,##0</c:formatCode>
                <c:ptCount val="2"/>
                <c:pt idx="0">
                  <c:v>421.84899999999999</c:v>
                </c:pt>
                <c:pt idx="1">
                  <c:v>776.52299999999991</c:v>
                </c:pt>
              </c:numCache>
            </c:numRef>
          </c:xVal>
          <c:yVal>
            <c:numRef>
              <c:f>'Fortune500 2011'!$AB$8:$AC$8</c:f>
              <c:numCache>
                <c:formatCode>#,##0</c:formatCode>
                <c:ptCount val="2"/>
                <c:pt idx="0">
                  <c:v>16.388999999999999</c:v>
                </c:pt>
                <c:pt idx="1">
                  <c:v>46.849000000000004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F4-4695-A9FB-3EED2DEE7C28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2011'!$Z$9:$AA$9</c:f>
              <c:numCache>
                <c:formatCode>#,##0</c:formatCode>
                <c:ptCount val="2"/>
                <c:pt idx="0">
                  <c:v>776.52299999999991</c:v>
                </c:pt>
                <c:pt idx="1">
                  <c:v>972.8599999999999</c:v>
                </c:pt>
              </c:numCache>
            </c:numRef>
          </c:xVal>
          <c:yVal>
            <c:numRef>
              <c:f>'Fortune500 2011'!$AB$9:$AC$9</c:f>
              <c:numCache>
                <c:formatCode>#,##0</c:formatCode>
                <c:ptCount val="2"/>
                <c:pt idx="0">
                  <c:v>46.849000000000004</c:v>
                </c:pt>
                <c:pt idx="1">
                  <c:v>65.873000000000005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F4-4695-A9FB-3EED2DEE7C28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2011'!$Z$10:$AA$10</c:f>
              <c:numCache>
                <c:formatCode>#,##0</c:formatCode>
                <c:ptCount val="2"/>
                <c:pt idx="0">
                  <c:v>972.8599999999999</c:v>
                </c:pt>
                <c:pt idx="1">
                  <c:v>1157.826</c:v>
                </c:pt>
              </c:numCache>
            </c:numRef>
          </c:xVal>
          <c:yVal>
            <c:numRef>
              <c:f>'Fortune500 2011'!$AB$10:$AC$10</c:f>
              <c:numCache>
                <c:formatCode>#,##0</c:formatCode>
                <c:ptCount val="2"/>
                <c:pt idx="0">
                  <c:v>65.873000000000005</c:v>
                </c:pt>
                <c:pt idx="1">
                  <c:v>77.231000000000009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F4-4695-A9FB-3EED2DEE7C28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2011'!$Z$11:$AA$11</c:f>
              <c:numCache>
                <c:formatCode>#,##0</c:formatCode>
                <c:ptCount val="2"/>
                <c:pt idx="0">
                  <c:v>1157.826</c:v>
                </c:pt>
                <c:pt idx="1">
                  <c:v>1311.6510000000001</c:v>
                </c:pt>
              </c:numCache>
            </c:numRef>
          </c:xVal>
          <c:yVal>
            <c:numRef>
              <c:f>'Fortune500 2011'!$AB$11:$AC$11</c:f>
              <c:numCache>
                <c:formatCode>#,##0</c:formatCode>
                <c:ptCount val="2"/>
                <c:pt idx="0">
                  <c:v>77.231000000000009</c:v>
                </c:pt>
                <c:pt idx="1">
                  <c:v>63.217000000000013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F4-4695-A9FB-3EED2DEE7C28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2011'!$Z$12:$AA$12</c:f>
              <c:numCache>
                <c:formatCode>#,##0</c:formatCode>
                <c:ptCount val="2"/>
                <c:pt idx="0">
                  <c:v>1311.6510000000001</c:v>
                </c:pt>
                <c:pt idx="1">
                  <c:v>1463.279</c:v>
                </c:pt>
              </c:numCache>
            </c:numRef>
          </c:xVal>
          <c:yVal>
            <c:numRef>
              <c:f>'Fortune500 2011'!$AB$12:$AC$12</c:f>
              <c:numCache>
                <c:formatCode>#,##0</c:formatCode>
                <c:ptCount val="2"/>
                <c:pt idx="0">
                  <c:v>63.217000000000013</c:v>
                </c:pt>
                <c:pt idx="1">
                  <c:v>74.861000000000018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F4-4695-A9FB-3EED2DEE7C28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2011'!$Z$13:$AA$13</c:f>
              <c:numCache>
                <c:formatCode>#,##0</c:formatCode>
                <c:ptCount val="2"/>
                <c:pt idx="0">
                  <c:v>1463.279</c:v>
                </c:pt>
                <c:pt idx="1">
                  <c:v>1599.4639999999999</c:v>
                </c:pt>
              </c:numCache>
            </c:numRef>
          </c:xVal>
          <c:yVal>
            <c:numRef>
              <c:f>'Fortune500 2011'!$AB$13:$AC$13</c:f>
              <c:numCache>
                <c:formatCode>#,##0</c:formatCode>
                <c:ptCount val="2"/>
                <c:pt idx="0">
                  <c:v>74.861000000000018</c:v>
                </c:pt>
                <c:pt idx="1">
                  <c:v>87.828000000000017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F4-4695-A9FB-3EED2DEE7C28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2011'!$Z$14:$AA$14</c:f>
              <c:numCache>
                <c:formatCode>#,##0</c:formatCode>
                <c:ptCount val="2"/>
                <c:pt idx="0">
                  <c:v>1599.4639999999999</c:v>
                </c:pt>
                <c:pt idx="1">
                  <c:v>1735.056</c:v>
                </c:pt>
              </c:numCache>
            </c:numRef>
          </c:xVal>
          <c:yVal>
            <c:numRef>
              <c:f>'Fortune500 2011'!$AB$14:$AC$14</c:f>
              <c:numCache>
                <c:formatCode>#,##0</c:formatCode>
                <c:ptCount val="2"/>
                <c:pt idx="0">
                  <c:v>87.828000000000017</c:v>
                </c:pt>
                <c:pt idx="1">
                  <c:v>94.000000000000014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F4-4695-A9FB-3EED2DEE7C28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2011'!$Z$15:$AA$15</c:f>
              <c:numCache>
                <c:formatCode>#,##0</c:formatCode>
                <c:ptCount val="2"/>
                <c:pt idx="0">
                  <c:v>1735.056</c:v>
                </c:pt>
                <c:pt idx="1">
                  <c:v>1869.25</c:v>
                </c:pt>
              </c:numCache>
            </c:numRef>
          </c:xVal>
          <c:yVal>
            <c:numRef>
              <c:f>'Fortune500 2011'!$AB$15:$AC$15</c:f>
              <c:numCache>
                <c:formatCode>#,##0</c:formatCode>
                <c:ptCount val="2"/>
                <c:pt idx="0">
                  <c:v>94.000000000000014</c:v>
                </c:pt>
                <c:pt idx="1">
                  <c:v>91.762000000000015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F4-4695-A9FB-3EED2DEE7C28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2011'!$Z$16:$AA$16</c:f>
              <c:numCache>
                <c:formatCode>#,##0</c:formatCode>
                <c:ptCount val="2"/>
                <c:pt idx="0">
                  <c:v>1869.25</c:v>
                </c:pt>
                <c:pt idx="1">
                  <c:v>1998.204</c:v>
                </c:pt>
              </c:numCache>
            </c:numRef>
          </c:xVal>
          <c:yVal>
            <c:numRef>
              <c:f>'Fortune500 2011'!$AB$16:$AC$16</c:f>
              <c:numCache>
                <c:formatCode>#,##0</c:formatCode>
                <c:ptCount val="2"/>
                <c:pt idx="0">
                  <c:v>91.762000000000015</c:v>
                </c:pt>
                <c:pt idx="1">
                  <c:v>98.323000000000008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FF4-4695-A9FB-3EED2DEE7C28}"/>
            </c:ext>
          </c:extLst>
        </c:ser>
        <c:ser>
          <c:idx val="12"/>
          <c:order val="23"/>
          <c:tx>
            <c:strRef>
              <c:f>'Fortune500 2011'!$X$21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2011'!$Z$21:$AA$21</c:f>
              <c:numCache>
                <c:formatCode>#,##0</c:formatCode>
                <c:ptCount val="2"/>
                <c:pt idx="0">
                  <c:v>0</c:v>
                </c:pt>
                <c:pt idx="1">
                  <c:v>1998.204</c:v>
                </c:pt>
              </c:numCache>
            </c:numRef>
          </c:xVal>
          <c:yVal>
            <c:numRef>
              <c:f>'Fortune500 2011'!$AB$21:$AC$21</c:f>
              <c:numCache>
                <c:formatCode>#,##0</c:formatCode>
                <c:ptCount val="2"/>
                <c:pt idx="0">
                  <c:v>0</c:v>
                </c:pt>
                <c:pt idx="1">
                  <c:v>98.323000000000008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5E9-4EC6-9441-186902502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43456"/>
        <c:axId val="85041536"/>
      </c:scatterChart>
      <c:valAx>
        <c:axId val="85041536"/>
        <c:scaling>
          <c:orientation val="minMax"/>
        </c:scaling>
        <c:delete val="0"/>
        <c:axPos val="l"/>
        <c:majorGridlines/>
        <c:title>
          <c:tx>
            <c:strRef>
              <c:f>'Fortune500 2011'!$E$5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85043456"/>
        <c:crosses val="autoZero"/>
        <c:crossBetween val="midCat"/>
      </c:valAx>
      <c:dateAx>
        <c:axId val="85043456"/>
        <c:scaling>
          <c:orientation val="minMax"/>
        </c:scaling>
        <c:delete val="0"/>
        <c:axPos val="b"/>
        <c:majorGridlines/>
        <c:title>
          <c:tx>
            <c:strRef>
              <c:f>'Fortune500 2011'!$D$5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85041536"/>
        <c:crosses val="autoZero"/>
        <c:auto val="0"/>
        <c:lblOffset val="100"/>
        <c:baseTimeUnit val="days"/>
        <c:majorUnit val="20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  <a:ln w="25400">
      <a:solidFill>
        <a:srgbClr val="00FF00"/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'Fortune500 2011'!$E$5</c:f>
              <c:strCache>
                <c:ptCount val="1"/>
                <c:pt idx="0">
                  <c:v>Profits ($ billions)</c:v>
                </c:pt>
              </c:strCache>
            </c:strRef>
          </c:tx>
          <c:invertIfNegative val="0"/>
          <c:cat>
            <c:strRef>
              <c:f>'Fortune500 2011'!$C$6:$C$15</c:f>
              <c:strCache>
                <c:ptCount val="10"/>
                <c:pt idx="0">
                  <c:v>Wal-Mart Stores</c:v>
                </c:pt>
                <c:pt idx="1">
                  <c:v>Exxon Mobil</c:v>
                </c:pt>
                <c:pt idx="2">
                  <c:v>Chevron</c:v>
                </c:pt>
                <c:pt idx="3">
                  <c:v>ConocoPhillips</c:v>
                </c:pt>
                <c:pt idx="4">
                  <c:v>Fannie Mae</c:v>
                </c:pt>
                <c:pt idx="5">
                  <c:v>General Electric</c:v>
                </c:pt>
                <c:pt idx="6">
                  <c:v>Berkshire Hathaway</c:v>
                </c:pt>
                <c:pt idx="7">
                  <c:v>General Motors</c:v>
                </c:pt>
                <c:pt idx="8">
                  <c:v>Bank of America Corp.</c:v>
                </c:pt>
                <c:pt idx="9">
                  <c:v>Ford Motor</c:v>
                </c:pt>
              </c:strCache>
            </c:strRef>
          </c:cat>
          <c:val>
            <c:numRef>
              <c:f>'Fortune500 2011'!$E$6:$E$15</c:f>
              <c:numCache>
                <c:formatCode>#,##0.00</c:formatCode>
                <c:ptCount val="10"/>
                <c:pt idx="0">
                  <c:v>16.388999999999999</c:v>
                </c:pt>
                <c:pt idx="1">
                  <c:v>30.46</c:v>
                </c:pt>
                <c:pt idx="2">
                  <c:v>19.024000000000001</c:v>
                </c:pt>
                <c:pt idx="3">
                  <c:v>11.358000000000001</c:v>
                </c:pt>
                <c:pt idx="4">
                  <c:v>-14.013999999999999</c:v>
                </c:pt>
                <c:pt idx="5">
                  <c:v>11.644</c:v>
                </c:pt>
                <c:pt idx="6">
                  <c:v>12.967000000000001</c:v>
                </c:pt>
                <c:pt idx="7">
                  <c:v>6.1719999999999997</c:v>
                </c:pt>
                <c:pt idx="8">
                  <c:v>-2.238</c:v>
                </c:pt>
                <c:pt idx="9">
                  <c:v>6.5609999999999999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F-4A64-944F-7AE860B95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25792"/>
        <c:axId val="151427328"/>
      </c:barChart>
      <c:catAx>
        <c:axId val="15142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427328"/>
        <c:crosses val="autoZero"/>
        <c:auto val="1"/>
        <c:lblAlgn val="ctr"/>
        <c:lblOffset val="100"/>
        <c:noMultiLvlLbl val="0"/>
      </c:catAx>
      <c:valAx>
        <c:axId val="1514273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5142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Computers'!$C$5</c:f>
          <c:strCache>
            <c:ptCount val="1"/>
            <c:pt idx="0">
              <c:v>First six of Fortune 500 (Computers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Computers'!$I$5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8.7609999999999992</c:v>
                </c:pt>
                <c:pt idx="3">
                  <c:v>8.7609999999999992</c:v>
                </c:pt>
                <c:pt idx="4">
                  <c:v>23.0623</c:v>
                </c:pt>
                <c:pt idx="5">
                  <c:v>23.0623</c:v>
                </c:pt>
                <c:pt idx="6">
                  <c:v>25.697299999999998</c:v>
                </c:pt>
                <c:pt idx="7">
                  <c:v>25.697299999999998</c:v>
                </c:pt>
                <c:pt idx="8">
                  <c:v>26.3033</c:v>
                </c:pt>
                <c:pt idx="9">
                  <c:v>26.3033</c:v>
                </c:pt>
                <c:pt idx="10">
                  <c:v>26.595700000000001</c:v>
                </c:pt>
                <c:pt idx="11">
                  <c:v>26.595700000000001</c:v>
                </c:pt>
                <c:pt idx="12">
                  <c:v>26.729700000000001</c:v>
                </c:pt>
                <c:pt idx="13">
                  <c:v>26.729700000000001</c:v>
                </c:pt>
                <c:pt idx="14">
                  <c:v>36.729700000000001</c:v>
                </c:pt>
                <c:pt idx="15">
                  <c:v>36.729700000000001</c:v>
                </c:pt>
                <c:pt idx="16">
                  <c:v>46.729700000000001</c:v>
                </c:pt>
                <c:pt idx="17">
                  <c:v>46.729700000000001</c:v>
                </c:pt>
                <c:pt idx="18">
                  <c:v>56.729700000000001</c:v>
                </c:pt>
                <c:pt idx="19">
                  <c:v>56.729700000000001</c:v>
                </c:pt>
                <c:pt idx="20">
                  <c:v>66.729700000000008</c:v>
                </c:pt>
                <c:pt idx="21">
                  <c:v>66.729700000000008</c:v>
                </c:pt>
                <c:pt idx="22">
                  <c:v>66.729700000000008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B-4C1B-B420-29C6B9950065}"/>
            </c:ext>
          </c:extLst>
        </c:ser>
        <c:ser>
          <c:idx val="1"/>
          <c:order val="1"/>
          <c:tx>
            <c:strRef>
              <c:f>'Fortune500 2011 Computers'!$J$5</c:f>
              <c:strCache>
                <c:ptCount val="1"/>
                <c:pt idx="0">
                  <c:v>Hewlett-Packard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Computers'!$J$6:$J$28</c:f>
              <c:numCache>
                <c:formatCode>#,##0</c:formatCode>
                <c:ptCount val="23"/>
                <c:pt idx="0">
                  <c:v>8.7609999999999992</c:v>
                </c:pt>
                <c:pt idx="1">
                  <c:v>8.7609999999999992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B-4C1B-B420-29C6B9950065}"/>
            </c:ext>
          </c:extLst>
        </c:ser>
        <c:ser>
          <c:idx val="2"/>
          <c:order val="2"/>
          <c:tx>
            <c:strRef>
              <c:f>'Fortune500 2011 Computers'!$K$5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14.301299999999999</c:v>
                </c:pt>
                <c:pt idx="3">
                  <c:v>14.301299999999999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B-4C1B-B420-29C6B9950065}"/>
            </c:ext>
          </c:extLst>
        </c:ser>
        <c:ser>
          <c:idx val="3"/>
          <c:order val="3"/>
          <c:tx>
            <c:strRef>
              <c:f>'Fortune500 2011 Computers'!$L$5</c:f>
              <c:strCache>
                <c:ptCount val="1"/>
                <c:pt idx="0">
                  <c:v>Dell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2.6349999999999998</c:v>
                </c:pt>
                <c:pt idx="5">
                  <c:v>2.6349999999999998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CB-4C1B-B420-29C6B9950065}"/>
            </c:ext>
          </c:extLst>
        </c:ser>
        <c:ser>
          <c:idx val="4"/>
          <c:order val="4"/>
          <c:tx>
            <c:strRef>
              <c:f>'Fortune500 2011 Computers'!$M$5</c:f>
              <c:strCache>
                <c:ptCount val="1"/>
                <c:pt idx="0">
                  <c:v>Xerox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0.60599999999999998</c:v>
                </c:pt>
                <c:pt idx="7">
                  <c:v>0.60599999999999998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CB-4C1B-B420-29C6B9950065}"/>
            </c:ext>
          </c:extLst>
        </c:ser>
        <c:ser>
          <c:idx val="5"/>
          <c:order val="5"/>
          <c:tx>
            <c:strRef>
              <c:f>'Fortune500 2011 Computers'!$N$5</c:f>
              <c:strCache>
                <c:ptCount val="1"/>
                <c:pt idx="0">
                  <c:v>Pitney Bowes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0.29239999999999999</c:v>
                </c:pt>
                <c:pt idx="9">
                  <c:v>0.29239999999999999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CB-4C1B-B420-29C6B9950065}"/>
            </c:ext>
          </c:extLst>
        </c:ser>
        <c:ser>
          <c:idx val="6"/>
          <c:order val="6"/>
          <c:tx>
            <c:strRef>
              <c:f>'Fortune500 2011 Computers'!$O$5</c:f>
              <c:strCache>
                <c:ptCount val="1"/>
                <c:pt idx="0">
                  <c:v>NCR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0.13400000000000001</c:v>
                </c:pt>
                <c:pt idx="11">
                  <c:v>0.13400000000000001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CB-4C1B-B420-29C6B9950065}"/>
            </c:ext>
          </c:extLst>
        </c:ser>
        <c:ser>
          <c:idx val="7"/>
          <c:order val="7"/>
          <c:tx>
            <c:strRef>
              <c:f>'Fortune500 2011 Computers'!$P$5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CB-4C1B-B420-29C6B9950065}"/>
            </c:ext>
          </c:extLst>
        </c:ser>
        <c:ser>
          <c:idx val="8"/>
          <c:order val="8"/>
          <c:tx>
            <c:strRef>
              <c:f>'Fortune500 2011 Computers'!$Q$5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CB-4C1B-B420-29C6B9950065}"/>
            </c:ext>
          </c:extLst>
        </c:ser>
        <c:ser>
          <c:idx val="9"/>
          <c:order val="9"/>
          <c:tx>
            <c:strRef>
              <c:f>'Fortune500 2011 Computers'!$R$5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10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CB-4C1B-B420-29C6B9950065}"/>
            </c:ext>
          </c:extLst>
        </c:ser>
        <c:ser>
          <c:idx val="10"/>
          <c:order val="10"/>
          <c:tx>
            <c:strRef>
              <c:f>'Fortune500 2011 Computers'!$S$5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CB-4C1B-B420-29C6B9950065}"/>
            </c:ext>
          </c:extLst>
        </c:ser>
        <c:ser>
          <c:idx val="11"/>
          <c:order val="11"/>
          <c:tx>
            <c:strRef>
              <c:f>'Fortune500 2011 Computers'!$T$5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Computers'!$H$6:$H$28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294.6293</c:v>
                </c:pt>
                <c:pt idx="14">
                  <c:v>294.6293</c:v>
                </c:pt>
                <c:pt idx="15">
                  <c:v>304.6293</c:v>
                </c:pt>
                <c:pt idx="16">
                  <c:v>304.6293</c:v>
                </c:pt>
                <c:pt idx="17">
                  <c:v>314.6293</c:v>
                </c:pt>
                <c:pt idx="18">
                  <c:v>314.6293</c:v>
                </c:pt>
                <c:pt idx="19">
                  <c:v>324.6293</c:v>
                </c:pt>
                <c:pt idx="20">
                  <c:v>324.6293</c:v>
                </c:pt>
                <c:pt idx="21">
                  <c:v>329.6293</c:v>
                </c:pt>
                <c:pt idx="22">
                  <c:v>329.6293</c:v>
                </c:pt>
              </c:numCache>
            </c:numRef>
          </c:cat>
          <c:val>
            <c:numRef>
              <c:f>'Fortune500 2011 Computers'!$T$6:$T$28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CB-4C1B-B420-29C6B995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75584"/>
        <c:axId val="89869312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Computers'!$Z$7:$Z$17</c:f>
              <c:numCache>
                <c:formatCode>#,##0</c:formatCode>
                <c:ptCount val="11"/>
                <c:pt idx="0">
                  <c:v>0</c:v>
                </c:pt>
                <c:pt idx="1">
                  <c:v>126.033</c:v>
                </c:pt>
                <c:pt idx="2">
                  <c:v>191.25799999999998</c:v>
                </c:pt>
                <c:pt idx="3">
                  <c:v>252.75199999999998</c:v>
                </c:pt>
                <c:pt idx="4">
                  <c:v>274.38499999999999</c:v>
                </c:pt>
                <c:pt idx="5">
                  <c:v>279.81029999999998</c:v>
                </c:pt>
                <c:pt idx="6">
                  <c:v>284.6293</c:v>
                </c:pt>
                <c:pt idx="7">
                  <c:v>294.6293</c:v>
                </c:pt>
                <c:pt idx="8">
                  <c:v>304.6293</c:v>
                </c:pt>
                <c:pt idx="9">
                  <c:v>314.6293</c:v>
                </c:pt>
                <c:pt idx="10">
                  <c:v>324.6293</c:v>
                </c:pt>
              </c:numCache>
            </c:numRef>
          </c:xVal>
          <c:yVal>
            <c:numRef>
              <c:f>'Fortune500 2011 Computers'!$AB$7:$AB$17</c:f>
              <c:numCache>
                <c:formatCode>#,##0</c:formatCode>
                <c:ptCount val="11"/>
                <c:pt idx="0">
                  <c:v>0</c:v>
                </c:pt>
                <c:pt idx="1">
                  <c:v>8.7609999999999992</c:v>
                </c:pt>
                <c:pt idx="2">
                  <c:v>23.0623</c:v>
                </c:pt>
                <c:pt idx="3">
                  <c:v>25.697299999999998</c:v>
                </c:pt>
                <c:pt idx="4">
                  <c:v>26.3033</c:v>
                </c:pt>
                <c:pt idx="5">
                  <c:v>26.595700000000001</c:v>
                </c:pt>
                <c:pt idx="6">
                  <c:v>26.729700000000001</c:v>
                </c:pt>
                <c:pt idx="7">
                  <c:v>36.729700000000001</c:v>
                </c:pt>
                <c:pt idx="8">
                  <c:v>46.729700000000001</c:v>
                </c:pt>
                <c:pt idx="9">
                  <c:v>56.729700000000001</c:v>
                </c:pt>
                <c:pt idx="10">
                  <c:v>66.729700000000008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FCB-4C1B-B420-29C6B9950065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med" len="med"/>
            </a:ln>
          </c:spPr>
          <c:marker>
            <c:symbol val="none"/>
          </c:marker>
          <c:xVal>
            <c:numRef>
              <c:f>'Fortune500 2011 Computers'!$Z$7:$AA$7</c:f>
              <c:numCache>
                <c:formatCode>#,##0</c:formatCode>
                <c:ptCount val="2"/>
                <c:pt idx="0">
                  <c:v>0</c:v>
                </c:pt>
                <c:pt idx="1">
                  <c:v>126.033</c:v>
                </c:pt>
              </c:numCache>
            </c:numRef>
          </c:xVal>
          <c:yVal>
            <c:numRef>
              <c:f>'Fortune500 2011 Computers'!$AB$7:$AC$7</c:f>
              <c:numCache>
                <c:formatCode>#,##0</c:formatCode>
                <c:ptCount val="2"/>
                <c:pt idx="0">
                  <c:v>0</c:v>
                </c:pt>
                <c:pt idx="1">
                  <c:v>8.7609999999999992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FCB-4C1B-B420-29C6B9950065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med" len="med"/>
            </a:ln>
          </c:spPr>
          <c:marker>
            <c:symbol val="none"/>
          </c:marker>
          <c:xVal>
            <c:numRef>
              <c:f>'Fortune500 2011 Computers'!$Z$8:$AA$8</c:f>
              <c:numCache>
                <c:formatCode>#,##0</c:formatCode>
                <c:ptCount val="2"/>
                <c:pt idx="0">
                  <c:v>126.033</c:v>
                </c:pt>
                <c:pt idx="1">
                  <c:v>191.25799999999998</c:v>
                </c:pt>
              </c:numCache>
            </c:numRef>
          </c:xVal>
          <c:yVal>
            <c:numRef>
              <c:f>'Fortune500 2011 Computers'!$AB$8:$AC$8</c:f>
              <c:numCache>
                <c:formatCode>#,##0</c:formatCode>
                <c:ptCount val="2"/>
                <c:pt idx="0">
                  <c:v>8.7609999999999992</c:v>
                </c:pt>
                <c:pt idx="1">
                  <c:v>23.0623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FCB-4C1B-B420-29C6B9950065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med" len="med"/>
            </a:ln>
          </c:spPr>
          <c:marker>
            <c:symbol val="none"/>
          </c:marker>
          <c:xVal>
            <c:numRef>
              <c:f>'Fortune500 2011 Computers'!$Z$9:$AA$9</c:f>
              <c:numCache>
                <c:formatCode>#,##0</c:formatCode>
                <c:ptCount val="2"/>
                <c:pt idx="0">
                  <c:v>191.25799999999998</c:v>
                </c:pt>
                <c:pt idx="1">
                  <c:v>252.75199999999998</c:v>
                </c:pt>
              </c:numCache>
            </c:numRef>
          </c:xVal>
          <c:yVal>
            <c:numRef>
              <c:f>'Fortune500 2011 Computers'!$AB$9:$AC$9</c:f>
              <c:numCache>
                <c:formatCode>#,##0</c:formatCode>
                <c:ptCount val="2"/>
                <c:pt idx="0">
                  <c:v>23.0623</c:v>
                </c:pt>
                <c:pt idx="1">
                  <c:v>25.697299999999998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FCB-4C1B-B420-29C6B9950065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med" len="med"/>
            </a:ln>
          </c:spPr>
          <c:marker>
            <c:symbol val="none"/>
          </c:marker>
          <c:xVal>
            <c:numRef>
              <c:f>'Fortune500 2011 Computers'!$Z$10:$AA$10</c:f>
              <c:numCache>
                <c:formatCode>#,##0</c:formatCode>
                <c:ptCount val="2"/>
                <c:pt idx="0">
                  <c:v>252.75199999999998</c:v>
                </c:pt>
                <c:pt idx="1">
                  <c:v>274.38499999999999</c:v>
                </c:pt>
              </c:numCache>
            </c:numRef>
          </c:xVal>
          <c:yVal>
            <c:numRef>
              <c:f>'Fortune500 2011 Computers'!$AB$10:$AC$10</c:f>
              <c:numCache>
                <c:formatCode>#,##0</c:formatCode>
                <c:ptCount val="2"/>
                <c:pt idx="0">
                  <c:v>25.697299999999998</c:v>
                </c:pt>
                <c:pt idx="1">
                  <c:v>26.3033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FCB-4C1B-B420-29C6B9950065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med" len="med"/>
            </a:ln>
          </c:spPr>
          <c:marker>
            <c:symbol val="none"/>
          </c:marker>
          <c:xVal>
            <c:numRef>
              <c:f>'Fortune500 2011 Computers'!$Z$11:$AA$11</c:f>
              <c:numCache>
                <c:formatCode>#,##0</c:formatCode>
                <c:ptCount val="2"/>
                <c:pt idx="0">
                  <c:v>274.38499999999999</c:v>
                </c:pt>
                <c:pt idx="1">
                  <c:v>279.81029999999998</c:v>
                </c:pt>
              </c:numCache>
            </c:numRef>
          </c:xVal>
          <c:yVal>
            <c:numRef>
              <c:f>'Fortune500 2011 Computers'!$AB$11:$AC$11</c:f>
              <c:numCache>
                <c:formatCode>#,##0</c:formatCode>
                <c:ptCount val="2"/>
                <c:pt idx="0">
                  <c:v>26.3033</c:v>
                </c:pt>
                <c:pt idx="1">
                  <c:v>26.595700000000001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FCB-4C1B-B420-29C6B9950065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Computers'!$Z$12:$AA$12</c:f>
              <c:numCache>
                <c:formatCode>#,##0</c:formatCode>
                <c:ptCount val="2"/>
                <c:pt idx="0">
                  <c:v>279.81029999999998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Computers'!$AB$12:$AC$12</c:f>
              <c:numCache>
                <c:formatCode>#,##0</c:formatCode>
                <c:ptCount val="2"/>
                <c:pt idx="0">
                  <c:v>26.595700000000001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FCB-4C1B-B420-29C6B9950065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Computers'!$Z$13:$AA$13</c:f>
              <c:numCache>
                <c:formatCode>#,##0</c:formatCode>
                <c:ptCount val="2"/>
                <c:pt idx="0">
                  <c:v>284.6293</c:v>
                </c:pt>
                <c:pt idx="1">
                  <c:v>294.6293</c:v>
                </c:pt>
              </c:numCache>
            </c:numRef>
          </c:xVal>
          <c:yVal>
            <c:numRef>
              <c:f>'Fortune500 2011 Computers'!$AB$13:$AC$13</c:f>
              <c:numCache>
                <c:formatCode>#,##0</c:formatCode>
                <c:ptCount val="2"/>
                <c:pt idx="0">
                  <c:v>26.729700000000001</c:v>
                </c:pt>
                <c:pt idx="1">
                  <c:v>36.729700000000001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FCB-4C1B-B420-29C6B9950065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Computers'!$Z$14:$AA$14</c:f>
              <c:numCache>
                <c:formatCode>#,##0</c:formatCode>
                <c:ptCount val="2"/>
                <c:pt idx="0">
                  <c:v>294.6293</c:v>
                </c:pt>
                <c:pt idx="1">
                  <c:v>304.6293</c:v>
                </c:pt>
              </c:numCache>
            </c:numRef>
          </c:xVal>
          <c:yVal>
            <c:numRef>
              <c:f>'Fortune500 2011 Computers'!$AB$14:$AC$14</c:f>
              <c:numCache>
                <c:formatCode>#,##0</c:formatCode>
                <c:ptCount val="2"/>
                <c:pt idx="0">
                  <c:v>36.729700000000001</c:v>
                </c:pt>
                <c:pt idx="1">
                  <c:v>46.729700000000001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FCB-4C1B-B420-29C6B9950065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Computers'!$Z$15:$AA$15</c:f>
              <c:numCache>
                <c:formatCode>#,##0</c:formatCode>
                <c:ptCount val="2"/>
                <c:pt idx="0">
                  <c:v>304.6293</c:v>
                </c:pt>
                <c:pt idx="1">
                  <c:v>314.6293</c:v>
                </c:pt>
              </c:numCache>
            </c:numRef>
          </c:xVal>
          <c:yVal>
            <c:numRef>
              <c:f>'Fortune500 2011 Computers'!$AB$15:$AC$15</c:f>
              <c:numCache>
                <c:formatCode>#,##0</c:formatCode>
                <c:ptCount val="2"/>
                <c:pt idx="0">
                  <c:v>46.729700000000001</c:v>
                </c:pt>
                <c:pt idx="1">
                  <c:v>56.729700000000001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FCB-4C1B-B420-29C6B9950065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Computers'!$Z$16:$AA$16</c:f>
              <c:numCache>
                <c:formatCode>#,##0</c:formatCode>
                <c:ptCount val="2"/>
                <c:pt idx="0">
                  <c:v>314.6293</c:v>
                </c:pt>
                <c:pt idx="1">
                  <c:v>324.6293</c:v>
                </c:pt>
              </c:numCache>
            </c:numRef>
          </c:xVal>
          <c:yVal>
            <c:numRef>
              <c:f>'Fortune500 2011 Computers'!$AB$16:$AC$16</c:f>
              <c:numCache>
                <c:formatCode>#,##0</c:formatCode>
                <c:ptCount val="2"/>
                <c:pt idx="0">
                  <c:v>56.729700000000001</c:v>
                </c:pt>
                <c:pt idx="1">
                  <c:v>66.729700000000008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FCB-4C1B-B420-29C6B9950065}"/>
            </c:ext>
          </c:extLst>
        </c:ser>
        <c:ser>
          <c:idx val="12"/>
          <c:order val="23"/>
          <c:tx>
            <c:strRef>
              <c:f>'Fortune500 2011 Computers'!$X$21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Computers'!$Z$21:$AA$21</c:f>
              <c:numCache>
                <c:formatCode>#,##0</c:formatCode>
                <c:ptCount val="2"/>
                <c:pt idx="0">
                  <c:v>0</c:v>
                </c:pt>
                <c:pt idx="1">
                  <c:v>324.6293</c:v>
                </c:pt>
              </c:numCache>
            </c:numRef>
          </c:xVal>
          <c:yVal>
            <c:numRef>
              <c:f>'Fortune500 2011 Computers'!$AB$21:$AC$21</c:f>
              <c:numCache>
                <c:formatCode>#,##0</c:formatCode>
                <c:ptCount val="2"/>
                <c:pt idx="0">
                  <c:v>0</c:v>
                </c:pt>
                <c:pt idx="1">
                  <c:v>66.729700000000008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FCB-4C1B-B420-29C6B995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75584"/>
        <c:axId val="89869312"/>
      </c:scatterChart>
      <c:valAx>
        <c:axId val="89869312"/>
        <c:scaling>
          <c:orientation val="minMax"/>
        </c:scaling>
        <c:delete val="0"/>
        <c:axPos val="l"/>
        <c:majorGridlines/>
        <c:title>
          <c:tx>
            <c:strRef>
              <c:f>'Fortune500 2011 Computers'!$E$5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89875584"/>
        <c:crosses val="autoZero"/>
        <c:crossBetween val="midCat"/>
      </c:valAx>
      <c:dateAx>
        <c:axId val="89875584"/>
        <c:scaling>
          <c:orientation val="minMax"/>
        </c:scaling>
        <c:delete val="0"/>
        <c:axPos val="b"/>
        <c:majorGridlines/>
        <c:title>
          <c:tx>
            <c:strRef>
              <c:f>'Fortune500 2011 Computers'!$D$5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89869312"/>
        <c:crosses val="autoZero"/>
        <c:auto val="0"/>
        <c:lblOffset val="100"/>
        <c:baseTimeUnit val="days"/>
        <c:majorUnit val="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Banks'!$C$5</c:f>
          <c:strCache>
            <c:ptCount val="1"/>
            <c:pt idx="0">
              <c:v>First ten of Fortune 500 (Commercial Banks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Banks'!$I$5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-2.238</c:v>
                </c:pt>
                <c:pt idx="3">
                  <c:v>-2.238</c:v>
                </c:pt>
                <c:pt idx="4">
                  <c:v>15.132000000000001</c:v>
                </c:pt>
                <c:pt idx="5">
                  <c:v>15.132000000000001</c:v>
                </c:pt>
                <c:pt idx="6">
                  <c:v>25.734000000000002</c:v>
                </c:pt>
                <c:pt idx="7">
                  <c:v>25.734000000000002</c:v>
                </c:pt>
                <c:pt idx="8">
                  <c:v>38.096000000000004</c:v>
                </c:pt>
                <c:pt idx="9">
                  <c:v>38.096000000000004</c:v>
                </c:pt>
                <c:pt idx="10">
                  <c:v>46.45</c:v>
                </c:pt>
                <c:pt idx="11">
                  <c:v>46.45</c:v>
                </c:pt>
                <c:pt idx="12">
                  <c:v>51.153000000000006</c:v>
                </c:pt>
                <c:pt idx="13">
                  <c:v>51.153000000000006</c:v>
                </c:pt>
                <c:pt idx="14">
                  <c:v>55.210000000000008</c:v>
                </c:pt>
                <c:pt idx="15">
                  <c:v>55.210000000000008</c:v>
                </c:pt>
                <c:pt idx="16">
                  <c:v>58.527000000000008</c:v>
                </c:pt>
                <c:pt idx="17">
                  <c:v>58.527000000000008</c:v>
                </c:pt>
                <c:pt idx="18">
                  <c:v>61.27000000000001</c:v>
                </c:pt>
                <c:pt idx="19">
                  <c:v>61.27000000000001</c:v>
                </c:pt>
                <c:pt idx="20">
                  <c:v>62.345000000000013</c:v>
                </c:pt>
                <c:pt idx="21">
                  <c:v>62.345000000000013</c:v>
                </c:pt>
                <c:pt idx="22">
                  <c:v>62.345000000000013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F-49DD-A56E-D5F37ED4EA5E}"/>
            </c:ext>
          </c:extLst>
        </c:ser>
        <c:ser>
          <c:idx val="1"/>
          <c:order val="1"/>
          <c:tx>
            <c:strRef>
              <c:f>'Fortune500 2011 Banks'!$J$5</c:f>
              <c:strCache>
                <c:ptCount val="1"/>
                <c:pt idx="0">
                  <c:v>Bank of America Corp.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Banks'!$J$6:$J$28</c:f>
              <c:numCache>
                <c:formatCode>#,##0</c:formatCode>
                <c:ptCount val="23"/>
                <c:pt idx="0">
                  <c:v>-2.238</c:v>
                </c:pt>
                <c:pt idx="1">
                  <c:v>-2.238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F-49DD-A56E-D5F37ED4EA5E}"/>
            </c:ext>
          </c:extLst>
        </c:ser>
        <c:ser>
          <c:idx val="2"/>
          <c:order val="2"/>
          <c:tx>
            <c:strRef>
              <c:f>'Fortune500 2011 Banks'!$K$5</c:f>
              <c:strCache>
                <c:ptCount val="1"/>
                <c:pt idx="0">
                  <c:v>J.P. Morgan Chase &amp; Co.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17.37</c:v>
                </c:pt>
                <c:pt idx="3">
                  <c:v>17.37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F-49DD-A56E-D5F37ED4EA5E}"/>
            </c:ext>
          </c:extLst>
        </c:ser>
        <c:ser>
          <c:idx val="3"/>
          <c:order val="3"/>
          <c:tx>
            <c:strRef>
              <c:f>'Fortune500 2011 Banks'!$L$5</c:f>
              <c:strCache>
                <c:ptCount val="1"/>
                <c:pt idx="0">
                  <c:v>Citigroup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10.602</c:v>
                </c:pt>
                <c:pt idx="5">
                  <c:v>10.602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F-49DD-A56E-D5F37ED4EA5E}"/>
            </c:ext>
          </c:extLst>
        </c:ser>
        <c:ser>
          <c:idx val="4"/>
          <c:order val="4"/>
          <c:tx>
            <c:strRef>
              <c:f>'Fortune500 2011 Banks'!$M$5</c:f>
              <c:strCache>
                <c:ptCount val="1"/>
                <c:pt idx="0">
                  <c:v>Wells Fargo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12.362</c:v>
                </c:pt>
                <c:pt idx="7">
                  <c:v>12.362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AF-49DD-A56E-D5F37ED4EA5E}"/>
            </c:ext>
          </c:extLst>
        </c:ser>
        <c:ser>
          <c:idx val="5"/>
          <c:order val="5"/>
          <c:tx>
            <c:strRef>
              <c:f>'Fortune500 2011 Banks'!$N$5</c:f>
              <c:strCache>
                <c:ptCount val="1"/>
                <c:pt idx="0">
                  <c:v>Goldman Sachs Group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8.3539999999999992</c:v>
                </c:pt>
                <c:pt idx="9">
                  <c:v>8.3539999999999992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AF-49DD-A56E-D5F37ED4EA5E}"/>
            </c:ext>
          </c:extLst>
        </c:ser>
        <c:ser>
          <c:idx val="6"/>
          <c:order val="6"/>
          <c:tx>
            <c:strRef>
              <c:f>'Fortune500 2011 Banks'!$O$5</c:f>
              <c:strCache>
                <c:ptCount val="1"/>
                <c:pt idx="0">
                  <c:v>Morgan Stanley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4.7030000000000003</c:v>
                </c:pt>
                <c:pt idx="11">
                  <c:v>4.7030000000000003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AF-49DD-A56E-D5F37ED4EA5E}"/>
            </c:ext>
          </c:extLst>
        </c:ser>
        <c:ser>
          <c:idx val="7"/>
          <c:order val="7"/>
          <c:tx>
            <c:strRef>
              <c:f>'Fortune500 2011 Banks'!$P$5</c:f>
              <c:strCache>
                <c:ptCount val="1"/>
                <c:pt idx="0">
                  <c:v>American Express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4.0570000000000004</c:v>
                </c:pt>
                <c:pt idx="13">
                  <c:v>4.0570000000000004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AF-49DD-A56E-D5F37ED4EA5E}"/>
            </c:ext>
          </c:extLst>
        </c:ser>
        <c:ser>
          <c:idx val="8"/>
          <c:order val="8"/>
          <c:tx>
            <c:strRef>
              <c:f>'Fortune500 2011 Banks'!$Q$5</c:f>
              <c:strCache>
                <c:ptCount val="1"/>
                <c:pt idx="0">
                  <c:v>U.S. Bancorp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3.3170000000000002</c:v>
                </c:pt>
                <c:pt idx="15">
                  <c:v>3.3170000000000002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AF-49DD-A56E-D5F37ED4EA5E}"/>
            </c:ext>
          </c:extLst>
        </c:ser>
        <c:ser>
          <c:idx val="9"/>
          <c:order val="9"/>
          <c:tx>
            <c:strRef>
              <c:f>'Fortune500 2011 Banks'!$R$5</c:f>
              <c:strCache>
                <c:ptCount val="1"/>
                <c:pt idx="0">
                  <c:v>Capital One Financial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2.7429999999999999</c:v>
                </c:pt>
                <c:pt idx="17">
                  <c:v>2.7429999999999999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AF-49DD-A56E-D5F37ED4EA5E}"/>
            </c:ext>
          </c:extLst>
        </c:ser>
        <c:ser>
          <c:idx val="10"/>
          <c:order val="10"/>
          <c:tx>
            <c:strRef>
              <c:f>'Fortune500 2011 Banks'!$S$5</c:f>
              <c:strCache>
                <c:ptCount val="1"/>
                <c:pt idx="0">
                  <c:v>Ally Financial</c:v>
                </c:pt>
              </c:strCache>
            </c:strRef>
          </c:tx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1.075</c:v>
                </c:pt>
                <c:pt idx="19">
                  <c:v>1.075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AF-49DD-A56E-D5F37ED4EA5E}"/>
            </c:ext>
          </c:extLst>
        </c:ser>
        <c:ser>
          <c:idx val="11"/>
          <c:order val="11"/>
          <c:tx>
            <c:strRef>
              <c:f>'Fortune500 2011 Banks'!$T$5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Banks'!$H$6:$H$28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AF-49DD-A56E-D5F37ED4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29696"/>
        <c:axId val="108411136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Banks'!$Z$7:$Z$17</c:f>
              <c:numCache>
                <c:formatCode>#,##0</c:formatCode>
                <c:ptCount val="11"/>
                <c:pt idx="0">
                  <c:v>0</c:v>
                </c:pt>
                <c:pt idx="1">
                  <c:v>134.19399999999999</c:v>
                </c:pt>
                <c:pt idx="2">
                  <c:v>249.66899999999998</c:v>
                </c:pt>
                <c:pt idx="3">
                  <c:v>360.72399999999999</c:v>
                </c:pt>
                <c:pt idx="4">
                  <c:v>453.97299999999996</c:v>
                </c:pt>
                <c:pt idx="5">
                  <c:v>499.93999999999994</c:v>
                </c:pt>
                <c:pt idx="6">
                  <c:v>539.26</c:v>
                </c:pt>
                <c:pt idx="7">
                  <c:v>569.50199999999995</c:v>
                </c:pt>
                <c:pt idx="8">
                  <c:v>590.02</c:v>
                </c:pt>
                <c:pt idx="9">
                  <c:v>609.08699999999999</c:v>
                </c:pt>
                <c:pt idx="10">
                  <c:v>626.46</c:v>
                </c:pt>
              </c:numCache>
            </c:numRef>
          </c:xVal>
          <c:yVal>
            <c:numRef>
              <c:f>'Fortune500 2011 Banks'!$AB$7:$AB$17</c:f>
              <c:numCache>
                <c:formatCode>#,##0</c:formatCode>
                <c:ptCount val="11"/>
                <c:pt idx="0">
                  <c:v>0</c:v>
                </c:pt>
                <c:pt idx="1">
                  <c:v>-2.238</c:v>
                </c:pt>
                <c:pt idx="2">
                  <c:v>15.132000000000001</c:v>
                </c:pt>
                <c:pt idx="3">
                  <c:v>25.734000000000002</c:v>
                </c:pt>
                <c:pt idx="4">
                  <c:v>38.096000000000004</c:v>
                </c:pt>
                <c:pt idx="5">
                  <c:v>46.45</c:v>
                </c:pt>
                <c:pt idx="6">
                  <c:v>51.153000000000006</c:v>
                </c:pt>
                <c:pt idx="7">
                  <c:v>55.210000000000008</c:v>
                </c:pt>
                <c:pt idx="8">
                  <c:v>58.527000000000008</c:v>
                </c:pt>
                <c:pt idx="9">
                  <c:v>61.27000000000001</c:v>
                </c:pt>
                <c:pt idx="10">
                  <c:v>62.345000000000013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8AF-49DD-A56E-D5F37ED4EA5E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Banks'!$Z$7:$AA$7</c:f>
              <c:numCache>
                <c:formatCode>#,##0</c:formatCode>
                <c:ptCount val="2"/>
                <c:pt idx="0">
                  <c:v>0</c:v>
                </c:pt>
                <c:pt idx="1">
                  <c:v>134.19399999999999</c:v>
                </c:pt>
              </c:numCache>
            </c:numRef>
          </c:xVal>
          <c:yVal>
            <c:numRef>
              <c:f>'Fortune500 2011 Banks'!$AB$7:$AC$7</c:f>
              <c:numCache>
                <c:formatCode>#,##0</c:formatCode>
                <c:ptCount val="2"/>
                <c:pt idx="0">
                  <c:v>0</c:v>
                </c:pt>
                <c:pt idx="1">
                  <c:v>-2.238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8AF-49DD-A56E-D5F37ED4EA5E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Banks'!$Z$8:$AA$8</c:f>
              <c:numCache>
                <c:formatCode>#,##0</c:formatCode>
                <c:ptCount val="2"/>
                <c:pt idx="0">
                  <c:v>134.19399999999999</c:v>
                </c:pt>
                <c:pt idx="1">
                  <c:v>249.66899999999998</c:v>
                </c:pt>
              </c:numCache>
            </c:numRef>
          </c:xVal>
          <c:yVal>
            <c:numRef>
              <c:f>'Fortune500 2011 Banks'!$AB$8:$AC$8</c:f>
              <c:numCache>
                <c:formatCode>#,##0</c:formatCode>
                <c:ptCount val="2"/>
                <c:pt idx="0">
                  <c:v>-2.238</c:v>
                </c:pt>
                <c:pt idx="1">
                  <c:v>15.132000000000001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8AF-49DD-A56E-D5F37ED4EA5E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Banks'!$Z$9:$AA$9</c:f>
              <c:numCache>
                <c:formatCode>#,##0</c:formatCode>
                <c:ptCount val="2"/>
                <c:pt idx="0">
                  <c:v>249.66899999999998</c:v>
                </c:pt>
                <c:pt idx="1">
                  <c:v>360.72399999999999</c:v>
                </c:pt>
              </c:numCache>
            </c:numRef>
          </c:xVal>
          <c:yVal>
            <c:numRef>
              <c:f>'Fortune500 2011 Banks'!$AB$9:$AC$9</c:f>
              <c:numCache>
                <c:formatCode>#,##0</c:formatCode>
                <c:ptCount val="2"/>
                <c:pt idx="0">
                  <c:v>15.132000000000001</c:v>
                </c:pt>
                <c:pt idx="1">
                  <c:v>25.734000000000002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8AF-49DD-A56E-D5F37ED4EA5E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Banks'!$Z$10:$AA$10</c:f>
              <c:numCache>
                <c:formatCode>#,##0</c:formatCode>
                <c:ptCount val="2"/>
                <c:pt idx="0">
                  <c:v>360.72399999999999</c:v>
                </c:pt>
                <c:pt idx="1">
                  <c:v>453.97299999999996</c:v>
                </c:pt>
              </c:numCache>
            </c:numRef>
          </c:xVal>
          <c:yVal>
            <c:numRef>
              <c:f>'Fortune500 2011 Banks'!$AB$10:$AC$10</c:f>
              <c:numCache>
                <c:formatCode>#,##0</c:formatCode>
                <c:ptCount val="2"/>
                <c:pt idx="0">
                  <c:v>25.734000000000002</c:v>
                </c:pt>
                <c:pt idx="1">
                  <c:v>38.096000000000004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8AF-49DD-A56E-D5F37ED4EA5E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Banks'!$Z$11:$AA$11</c:f>
              <c:numCache>
                <c:formatCode>#,##0</c:formatCode>
                <c:ptCount val="2"/>
                <c:pt idx="0">
                  <c:v>453.97299999999996</c:v>
                </c:pt>
                <c:pt idx="1">
                  <c:v>499.93999999999994</c:v>
                </c:pt>
              </c:numCache>
            </c:numRef>
          </c:xVal>
          <c:yVal>
            <c:numRef>
              <c:f>'Fortune500 2011 Banks'!$AB$11:$AC$11</c:f>
              <c:numCache>
                <c:formatCode>#,##0</c:formatCode>
                <c:ptCount val="2"/>
                <c:pt idx="0">
                  <c:v>38.096000000000004</c:v>
                </c:pt>
                <c:pt idx="1">
                  <c:v>46.45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8AF-49DD-A56E-D5F37ED4EA5E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Banks'!$Z$12:$AA$12</c:f>
              <c:numCache>
                <c:formatCode>#,##0</c:formatCode>
                <c:ptCount val="2"/>
                <c:pt idx="0">
                  <c:v>499.93999999999994</c:v>
                </c:pt>
                <c:pt idx="1">
                  <c:v>539.26</c:v>
                </c:pt>
              </c:numCache>
            </c:numRef>
          </c:xVal>
          <c:yVal>
            <c:numRef>
              <c:f>'Fortune500 2011 Banks'!$AB$12:$AC$12</c:f>
              <c:numCache>
                <c:formatCode>#,##0</c:formatCode>
                <c:ptCount val="2"/>
                <c:pt idx="0">
                  <c:v>46.45</c:v>
                </c:pt>
                <c:pt idx="1">
                  <c:v>51.153000000000006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8AF-49DD-A56E-D5F37ED4EA5E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Banks'!$Z$13:$AA$13</c:f>
              <c:numCache>
                <c:formatCode>#,##0</c:formatCode>
                <c:ptCount val="2"/>
                <c:pt idx="0">
                  <c:v>539.26</c:v>
                </c:pt>
                <c:pt idx="1">
                  <c:v>569.50199999999995</c:v>
                </c:pt>
              </c:numCache>
            </c:numRef>
          </c:xVal>
          <c:yVal>
            <c:numRef>
              <c:f>'Fortune500 2011 Banks'!$AB$13:$AC$13</c:f>
              <c:numCache>
                <c:formatCode>#,##0</c:formatCode>
                <c:ptCount val="2"/>
                <c:pt idx="0">
                  <c:v>51.153000000000006</c:v>
                </c:pt>
                <c:pt idx="1">
                  <c:v>55.210000000000008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8AF-49DD-A56E-D5F37ED4EA5E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Banks'!$Z$14:$AA$14</c:f>
              <c:numCache>
                <c:formatCode>#,##0</c:formatCode>
                <c:ptCount val="2"/>
                <c:pt idx="0">
                  <c:v>569.50199999999995</c:v>
                </c:pt>
                <c:pt idx="1">
                  <c:v>590.02</c:v>
                </c:pt>
              </c:numCache>
            </c:numRef>
          </c:xVal>
          <c:yVal>
            <c:numRef>
              <c:f>'Fortune500 2011 Banks'!$AB$14:$AC$14</c:f>
              <c:numCache>
                <c:formatCode>#,##0</c:formatCode>
                <c:ptCount val="2"/>
                <c:pt idx="0">
                  <c:v>55.210000000000008</c:v>
                </c:pt>
                <c:pt idx="1">
                  <c:v>58.527000000000008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8AF-49DD-A56E-D5F37ED4EA5E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Banks'!$Z$15:$AA$15</c:f>
              <c:numCache>
                <c:formatCode>#,##0</c:formatCode>
                <c:ptCount val="2"/>
                <c:pt idx="0">
                  <c:v>590.02</c:v>
                </c:pt>
                <c:pt idx="1">
                  <c:v>609.08699999999999</c:v>
                </c:pt>
              </c:numCache>
            </c:numRef>
          </c:xVal>
          <c:yVal>
            <c:numRef>
              <c:f>'Fortune500 2011 Banks'!$AB$15:$AC$15</c:f>
              <c:numCache>
                <c:formatCode>#,##0</c:formatCode>
                <c:ptCount val="2"/>
                <c:pt idx="0">
                  <c:v>58.527000000000008</c:v>
                </c:pt>
                <c:pt idx="1">
                  <c:v>61.27000000000001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8AF-49DD-A56E-D5F37ED4EA5E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Banks'!$Z$16:$AA$16</c:f>
              <c:numCache>
                <c:formatCode>#,##0</c:formatCode>
                <c:ptCount val="2"/>
                <c:pt idx="0">
                  <c:v>609.08699999999999</c:v>
                </c:pt>
                <c:pt idx="1">
                  <c:v>626.46</c:v>
                </c:pt>
              </c:numCache>
            </c:numRef>
          </c:xVal>
          <c:yVal>
            <c:numRef>
              <c:f>'Fortune500 2011 Banks'!$AB$16:$AC$16</c:f>
              <c:numCache>
                <c:formatCode>#,##0</c:formatCode>
                <c:ptCount val="2"/>
                <c:pt idx="0">
                  <c:v>61.27000000000001</c:v>
                </c:pt>
                <c:pt idx="1">
                  <c:v>62.345000000000013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8AF-49DD-A56E-D5F37ED4EA5E}"/>
            </c:ext>
          </c:extLst>
        </c:ser>
        <c:ser>
          <c:idx val="12"/>
          <c:order val="23"/>
          <c:tx>
            <c:strRef>
              <c:f>'Fortune500 2011 Banks'!$X$21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Banks'!$Z$21:$AA$21</c:f>
              <c:numCache>
                <c:formatCode>#,##0</c:formatCode>
                <c:ptCount val="2"/>
                <c:pt idx="0">
                  <c:v>0</c:v>
                </c:pt>
                <c:pt idx="1">
                  <c:v>626.46</c:v>
                </c:pt>
              </c:numCache>
            </c:numRef>
          </c:xVal>
          <c:yVal>
            <c:numRef>
              <c:f>'Fortune500 2011 Banks'!$AB$21:$AC$21</c:f>
              <c:numCache>
                <c:formatCode>#,##0</c:formatCode>
                <c:ptCount val="2"/>
                <c:pt idx="0">
                  <c:v>0</c:v>
                </c:pt>
                <c:pt idx="1">
                  <c:v>62.345000000000013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8AF-49DD-A56E-D5F37ED4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29696"/>
        <c:axId val="108411136"/>
      </c:scatterChart>
      <c:valAx>
        <c:axId val="108411136"/>
        <c:scaling>
          <c:orientation val="minMax"/>
        </c:scaling>
        <c:delete val="0"/>
        <c:axPos val="l"/>
        <c:majorGridlines/>
        <c:title>
          <c:tx>
            <c:strRef>
              <c:f>'Fortune500 2011 Banks'!$E$5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08429696"/>
        <c:crosses val="autoZero"/>
        <c:crossBetween val="midCat"/>
      </c:valAx>
      <c:dateAx>
        <c:axId val="108429696"/>
        <c:scaling>
          <c:orientation val="minMax"/>
        </c:scaling>
        <c:delete val="0"/>
        <c:axPos val="b"/>
        <c:majorGridlines/>
        <c:title>
          <c:tx>
            <c:strRef>
              <c:f>'Fortune500 2011 Banks'!$D$5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08411136"/>
        <c:crosses val="autoZero"/>
        <c:auto val="0"/>
        <c:lblOffset val="100"/>
        <c:baseTimeUnit val="days"/>
        <c:majorUnit val="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energy'!$C$5</c:f>
          <c:strCache>
            <c:ptCount val="1"/>
            <c:pt idx="0">
              <c:v>First nine of Fortune 500 (Energy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energy'!$I$5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1.22</c:v>
                </c:pt>
                <c:pt idx="5">
                  <c:v>1.22</c:v>
                </c:pt>
                <c:pt idx="6">
                  <c:v>0.23739999999999994</c:v>
                </c:pt>
                <c:pt idx="7">
                  <c:v>0.23739999999999994</c:v>
                </c:pt>
                <c:pt idx="8">
                  <c:v>-0.85960000000000003</c:v>
                </c:pt>
                <c:pt idx="9">
                  <c:v>-0.85960000000000003</c:v>
                </c:pt>
                <c:pt idx="10">
                  <c:v>-0.38260000000000005</c:v>
                </c:pt>
                <c:pt idx="11">
                  <c:v>-0.38260000000000005</c:v>
                </c:pt>
                <c:pt idx="12">
                  <c:v>-3.1945999999999999</c:v>
                </c:pt>
                <c:pt idx="13">
                  <c:v>-3.1945999999999999</c:v>
                </c:pt>
                <c:pt idx="14">
                  <c:v>-3.1675999999999997</c:v>
                </c:pt>
                <c:pt idx="15">
                  <c:v>-3.1675999999999997</c:v>
                </c:pt>
                <c:pt idx="16">
                  <c:v>-3.1365999999999996</c:v>
                </c:pt>
                <c:pt idx="17">
                  <c:v>-3.1365999999999996</c:v>
                </c:pt>
                <c:pt idx="18">
                  <c:v>-2.8755999999999995</c:v>
                </c:pt>
                <c:pt idx="19">
                  <c:v>-2.8755999999999995</c:v>
                </c:pt>
                <c:pt idx="20">
                  <c:v>-2.8755999999999995</c:v>
                </c:pt>
                <c:pt idx="21">
                  <c:v>-2.8755999999999995</c:v>
                </c:pt>
                <c:pt idx="22">
                  <c:v>-2.8755999999999995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1-462E-8266-12CAFB38E8E1}"/>
            </c:ext>
          </c:extLst>
        </c:ser>
        <c:ser>
          <c:idx val="1"/>
          <c:order val="1"/>
          <c:tx>
            <c:strRef>
              <c:f>'Fortune500 2011 energy'!$J$5</c:f>
              <c:strCache>
                <c:ptCount val="1"/>
                <c:pt idx="0">
                  <c:v>AES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energy'!$J$6:$J$28</c:f>
              <c:numCache>
                <c:formatCode>#,##0</c:formatCode>
                <c:ptCount val="23"/>
                <c:pt idx="0">
                  <c:v>8.9999999999999993E-3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1-462E-8266-12CAFB38E8E1}"/>
            </c:ext>
          </c:extLst>
        </c:ser>
        <c:ser>
          <c:idx val="2"/>
          <c:order val="2"/>
          <c:tx>
            <c:strRef>
              <c:f>'Fortune500 2011 energy'!$K$5</c:f>
              <c:strCache>
                <c:ptCount val="1"/>
                <c:pt idx="0">
                  <c:v>American Electric Power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1.2110000000000001</c:v>
                </c:pt>
                <c:pt idx="3">
                  <c:v>1.2110000000000001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1-462E-8266-12CAFB38E8E1}"/>
            </c:ext>
          </c:extLst>
        </c:ser>
        <c:ser>
          <c:idx val="3"/>
          <c:order val="3"/>
          <c:tx>
            <c:strRef>
              <c:f>'Fortune500 2011 energy'!$L$5</c:f>
              <c:strCache>
                <c:ptCount val="1"/>
                <c:pt idx="0">
                  <c:v>Constellation Energy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-0.98260000000000003</c:v>
                </c:pt>
                <c:pt idx="5">
                  <c:v>-0.98260000000000003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1-462E-8266-12CAFB38E8E1}"/>
            </c:ext>
          </c:extLst>
        </c:ser>
        <c:ser>
          <c:idx val="4"/>
          <c:order val="4"/>
          <c:tx>
            <c:strRef>
              <c:f>'Fortune500 2011 energy'!$M$5</c:f>
              <c:strCache>
                <c:ptCount val="1"/>
                <c:pt idx="0">
                  <c:v>Williams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-1.097</c:v>
                </c:pt>
                <c:pt idx="7">
                  <c:v>-1.097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1-462E-8266-12CAFB38E8E1}"/>
            </c:ext>
          </c:extLst>
        </c:ser>
        <c:ser>
          <c:idx val="5"/>
          <c:order val="5"/>
          <c:tx>
            <c:strRef>
              <c:f>'Fortune500 2011 energy'!$N$5</c:f>
              <c:strCache>
                <c:ptCount val="1"/>
                <c:pt idx="0">
                  <c:v>NRG Energy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0.47699999999999998</c:v>
                </c:pt>
                <c:pt idx="9">
                  <c:v>0.47699999999999998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41-462E-8266-12CAFB38E8E1}"/>
            </c:ext>
          </c:extLst>
        </c:ser>
        <c:ser>
          <c:idx val="6"/>
          <c:order val="6"/>
          <c:tx>
            <c:strRef>
              <c:f>'Fortune500 2011 energy'!$O$5</c:f>
              <c:strCache>
                <c:ptCount val="1"/>
                <c:pt idx="0">
                  <c:v>Energy Future Holdings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-2.8119999999999998</c:v>
                </c:pt>
                <c:pt idx="11">
                  <c:v>-2.8119999999999998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41-462E-8266-12CAFB38E8E1}"/>
            </c:ext>
          </c:extLst>
        </c:ser>
        <c:ser>
          <c:idx val="7"/>
          <c:order val="7"/>
          <c:tx>
            <c:strRef>
              <c:f>'Fortune500 2011 energy'!$P$5</c:f>
              <c:strCache>
                <c:ptCount val="1"/>
                <c:pt idx="0">
                  <c:v>Global Partners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2.7E-2</c:v>
                </c:pt>
                <c:pt idx="13">
                  <c:v>2.7E-2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41-462E-8266-12CAFB38E8E1}"/>
            </c:ext>
          </c:extLst>
        </c:ser>
        <c:ser>
          <c:idx val="8"/>
          <c:order val="8"/>
          <c:tx>
            <c:strRef>
              <c:f>'Fortune500 2011 energy'!$Q$5</c:f>
              <c:strCache>
                <c:ptCount val="1"/>
                <c:pt idx="0">
                  <c:v>Calpine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3.1E-2</c:v>
                </c:pt>
                <c:pt idx="15">
                  <c:v>3.1E-2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41-462E-8266-12CAFB38E8E1}"/>
            </c:ext>
          </c:extLst>
        </c:ser>
        <c:ser>
          <c:idx val="9"/>
          <c:order val="9"/>
          <c:tx>
            <c:strRef>
              <c:f>'Fortune500 2011 energy'!$R$5</c:f>
              <c:strCache>
                <c:ptCount val="1"/>
                <c:pt idx="0">
                  <c:v>UGI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0.26100000000000001</c:v>
                </c:pt>
                <c:pt idx="17">
                  <c:v>0.26100000000000001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41-462E-8266-12CAFB38E8E1}"/>
            </c:ext>
          </c:extLst>
        </c:ser>
        <c:ser>
          <c:idx val="10"/>
          <c:order val="10"/>
          <c:tx>
            <c:strRef>
              <c:f>'Fortune500 2011 energy'!$S$5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41-462E-8266-12CAFB38E8E1}"/>
            </c:ext>
          </c:extLst>
        </c:ser>
        <c:ser>
          <c:idx val="11"/>
          <c:order val="11"/>
          <c:tx>
            <c:strRef>
              <c:f>'Fortune500 2011 energy'!$T$5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energy'!$H$6:$H$28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41-462E-8266-12CAFB38E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9248"/>
        <c:axId val="125347328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energy'!$Z$7:$Z$17</c:f>
              <c:numCache>
                <c:formatCode>#,##0</c:formatCode>
                <c:ptCount val="11"/>
                <c:pt idx="0">
                  <c:v>0</c:v>
                </c:pt>
                <c:pt idx="1">
                  <c:v>17.138000000000002</c:v>
                </c:pt>
                <c:pt idx="2">
                  <c:v>31.565000000000001</c:v>
                </c:pt>
                <c:pt idx="3">
                  <c:v>45.905000000000001</c:v>
                </c:pt>
                <c:pt idx="4">
                  <c:v>55.521000000000001</c:v>
                </c:pt>
                <c:pt idx="5">
                  <c:v>64.37</c:v>
                </c:pt>
                <c:pt idx="6">
                  <c:v>72.605000000000004</c:v>
                </c:pt>
                <c:pt idx="7">
                  <c:v>80.406599999999997</c:v>
                </c:pt>
                <c:pt idx="8">
                  <c:v>87.043599999999998</c:v>
                </c:pt>
                <c:pt idx="9">
                  <c:v>92.634999999999991</c:v>
                </c:pt>
                <c:pt idx="10">
                  <c:v>92.634999999999991</c:v>
                </c:pt>
              </c:numCache>
            </c:numRef>
          </c:xVal>
          <c:yVal>
            <c:numRef>
              <c:f>'Fortune500 2011 energy'!$AB$7:$AB$17</c:f>
              <c:numCache>
                <c:formatCode>#,##0</c:formatCode>
                <c:ptCount val="11"/>
                <c:pt idx="0">
                  <c:v>0</c:v>
                </c:pt>
                <c:pt idx="1">
                  <c:v>8.9999999999999993E-3</c:v>
                </c:pt>
                <c:pt idx="2">
                  <c:v>1.22</c:v>
                </c:pt>
                <c:pt idx="3">
                  <c:v>0.23739999999999994</c:v>
                </c:pt>
                <c:pt idx="4">
                  <c:v>-0.85960000000000003</c:v>
                </c:pt>
                <c:pt idx="5">
                  <c:v>-0.38260000000000005</c:v>
                </c:pt>
                <c:pt idx="6">
                  <c:v>-3.1945999999999999</c:v>
                </c:pt>
                <c:pt idx="7">
                  <c:v>-3.1675999999999997</c:v>
                </c:pt>
                <c:pt idx="8">
                  <c:v>-3.1365999999999996</c:v>
                </c:pt>
                <c:pt idx="9">
                  <c:v>-2.8755999999999995</c:v>
                </c:pt>
                <c:pt idx="10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641-462E-8266-12CAFB38E8E1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energy'!$Z$7:$AA$7</c:f>
              <c:numCache>
                <c:formatCode>#,##0</c:formatCode>
                <c:ptCount val="2"/>
                <c:pt idx="0">
                  <c:v>0</c:v>
                </c:pt>
                <c:pt idx="1">
                  <c:v>17.138000000000002</c:v>
                </c:pt>
              </c:numCache>
            </c:numRef>
          </c:xVal>
          <c:yVal>
            <c:numRef>
              <c:f>'Fortune500 2011 energy'!$AB$7:$AC$7</c:f>
              <c:numCache>
                <c:formatCode>#,##0</c:formatCode>
                <c:ptCount val="2"/>
                <c:pt idx="0">
                  <c:v>0</c:v>
                </c:pt>
                <c:pt idx="1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641-462E-8266-12CAFB38E8E1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energy'!$Z$8:$AA$8</c:f>
              <c:numCache>
                <c:formatCode>#,##0</c:formatCode>
                <c:ptCount val="2"/>
                <c:pt idx="0">
                  <c:v>17.138000000000002</c:v>
                </c:pt>
                <c:pt idx="1">
                  <c:v>31.565000000000001</c:v>
                </c:pt>
              </c:numCache>
            </c:numRef>
          </c:xVal>
          <c:yVal>
            <c:numRef>
              <c:f>'Fortune500 2011 energy'!$AB$8:$AC$8</c:f>
              <c:numCache>
                <c:formatCode>#,##0</c:formatCode>
                <c:ptCount val="2"/>
                <c:pt idx="0">
                  <c:v>8.9999999999999993E-3</c:v>
                </c:pt>
                <c:pt idx="1">
                  <c:v>1.22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641-462E-8266-12CAFB38E8E1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energy'!$Z$9:$AA$9</c:f>
              <c:numCache>
                <c:formatCode>#,##0</c:formatCode>
                <c:ptCount val="2"/>
                <c:pt idx="0">
                  <c:v>31.565000000000001</c:v>
                </c:pt>
                <c:pt idx="1">
                  <c:v>45.905000000000001</c:v>
                </c:pt>
              </c:numCache>
            </c:numRef>
          </c:xVal>
          <c:yVal>
            <c:numRef>
              <c:f>'Fortune500 2011 energy'!$AB$9:$AC$9</c:f>
              <c:numCache>
                <c:formatCode>#,##0</c:formatCode>
                <c:ptCount val="2"/>
                <c:pt idx="0">
                  <c:v>1.22</c:v>
                </c:pt>
                <c:pt idx="1">
                  <c:v>0.23739999999999994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641-462E-8266-12CAFB38E8E1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energy'!$Z$10:$AA$10</c:f>
              <c:numCache>
                <c:formatCode>#,##0</c:formatCode>
                <c:ptCount val="2"/>
                <c:pt idx="0">
                  <c:v>45.905000000000001</c:v>
                </c:pt>
                <c:pt idx="1">
                  <c:v>55.521000000000001</c:v>
                </c:pt>
              </c:numCache>
            </c:numRef>
          </c:xVal>
          <c:yVal>
            <c:numRef>
              <c:f>'Fortune500 2011 energy'!$AB$10:$AC$10</c:f>
              <c:numCache>
                <c:formatCode>#,##0</c:formatCode>
                <c:ptCount val="2"/>
                <c:pt idx="0">
                  <c:v>0.23739999999999994</c:v>
                </c:pt>
                <c:pt idx="1">
                  <c:v>-0.85960000000000003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641-462E-8266-12CAFB38E8E1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energy'!$Z$11:$AA$11</c:f>
              <c:numCache>
                <c:formatCode>#,##0</c:formatCode>
                <c:ptCount val="2"/>
                <c:pt idx="0">
                  <c:v>55.521000000000001</c:v>
                </c:pt>
                <c:pt idx="1">
                  <c:v>64.37</c:v>
                </c:pt>
              </c:numCache>
            </c:numRef>
          </c:xVal>
          <c:yVal>
            <c:numRef>
              <c:f>'Fortune500 2011 energy'!$AB$11:$AC$11</c:f>
              <c:numCache>
                <c:formatCode>#,##0</c:formatCode>
                <c:ptCount val="2"/>
                <c:pt idx="0">
                  <c:v>-0.85960000000000003</c:v>
                </c:pt>
                <c:pt idx="1">
                  <c:v>-0.38260000000000005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641-462E-8266-12CAFB38E8E1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energy'!$Z$12:$AA$12</c:f>
              <c:numCache>
                <c:formatCode>#,##0</c:formatCode>
                <c:ptCount val="2"/>
                <c:pt idx="0">
                  <c:v>64.37</c:v>
                </c:pt>
                <c:pt idx="1">
                  <c:v>72.605000000000004</c:v>
                </c:pt>
              </c:numCache>
            </c:numRef>
          </c:xVal>
          <c:yVal>
            <c:numRef>
              <c:f>'Fortune500 2011 energy'!$AB$12:$AC$12</c:f>
              <c:numCache>
                <c:formatCode>#,##0</c:formatCode>
                <c:ptCount val="2"/>
                <c:pt idx="0">
                  <c:v>-0.38260000000000005</c:v>
                </c:pt>
                <c:pt idx="1">
                  <c:v>-3.1945999999999999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641-462E-8266-12CAFB38E8E1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energy'!$Z$13:$AA$13</c:f>
              <c:numCache>
                <c:formatCode>#,##0</c:formatCode>
                <c:ptCount val="2"/>
                <c:pt idx="0">
                  <c:v>72.605000000000004</c:v>
                </c:pt>
                <c:pt idx="1">
                  <c:v>80.406599999999997</c:v>
                </c:pt>
              </c:numCache>
            </c:numRef>
          </c:xVal>
          <c:yVal>
            <c:numRef>
              <c:f>'Fortune500 2011 energy'!$AB$13:$AC$13</c:f>
              <c:numCache>
                <c:formatCode>#,##0</c:formatCode>
                <c:ptCount val="2"/>
                <c:pt idx="0">
                  <c:v>-3.1945999999999999</c:v>
                </c:pt>
                <c:pt idx="1">
                  <c:v>-3.1675999999999997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641-462E-8266-12CAFB38E8E1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energy'!$Z$14:$AA$14</c:f>
              <c:numCache>
                <c:formatCode>#,##0</c:formatCode>
                <c:ptCount val="2"/>
                <c:pt idx="0">
                  <c:v>80.406599999999997</c:v>
                </c:pt>
                <c:pt idx="1">
                  <c:v>87.043599999999998</c:v>
                </c:pt>
              </c:numCache>
            </c:numRef>
          </c:xVal>
          <c:yVal>
            <c:numRef>
              <c:f>'Fortune500 2011 energy'!$AB$14:$AC$14</c:f>
              <c:numCache>
                <c:formatCode>#,##0</c:formatCode>
                <c:ptCount val="2"/>
                <c:pt idx="0">
                  <c:v>-3.1675999999999997</c:v>
                </c:pt>
                <c:pt idx="1">
                  <c:v>-3.1365999999999996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641-462E-8266-12CAFB38E8E1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energy'!$Z$15:$AA$15</c:f>
              <c:numCache>
                <c:formatCode>#,##0</c:formatCode>
                <c:ptCount val="2"/>
                <c:pt idx="0">
                  <c:v>87.043599999999998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energy'!$AB$15:$AC$15</c:f>
              <c:numCache>
                <c:formatCode>#,##0</c:formatCode>
                <c:ptCount val="2"/>
                <c:pt idx="0">
                  <c:v>-3.1365999999999996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641-462E-8266-12CAFB38E8E1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energy'!$Z$16:$AA$16</c:f>
              <c:numCache>
                <c:formatCode>#,##0</c:formatCode>
                <c:ptCount val="2"/>
                <c:pt idx="0">
                  <c:v>92.634999999999991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energy'!$AB$16:$AC$16</c:f>
              <c:numCache>
                <c:formatCode>#,##0</c:formatCode>
                <c:ptCount val="2"/>
                <c:pt idx="0">
                  <c:v>-2.8755999999999995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641-462E-8266-12CAFB38E8E1}"/>
            </c:ext>
          </c:extLst>
        </c:ser>
        <c:ser>
          <c:idx val="12"/>
          <c:order val="23"/>
          <c:tx>
            <c:strRef>
              <c:f>'Fortune500 2011 energy'!$X$21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energy'!$Z$21:$AA$21</c:f>
              <c:numCache>
                <c:formatCode>#,##0</c:formatCode>
                <c:ptCount val="2"/>
                <c:pt idx="0">
                  <c:v>0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energy'!$AB$21:$AC$21</c:f>
              <c:numCache>
                <c:formatCode>#,##0</c:formatCode>
                <c:ptCount val="2"/>
                <c:pt idx="0">
                  <c:v>0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641-462E-8266-12CAFB38E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9248"/>
        <c:axId val="125347328"/>
      </c:scatterChart>
      <c:valAx>
        <c:axId val="125347328"/>
        <c:scaling>
          <c:orientation val="minMax"/>
        </c:scaling>
        <c:delete val="0"/>
        <c:axPos val="l"/>
        <c:majorGridlines/>
        <c:title>
          <c:tx>
            <c:strRef>
              <c:f>'Fortune500 2011 energy'!$E$5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5349248"/>
        <c:crosses val="autoZero"/>
        <c:crossBetween val="midCat"/>
      </c:valAx>
      <c:dateAx>
        <c:axId val="125349248"/>
        <c:scaling>
          <c:orientation val="minMax"/>
        </c:scaling>
        <c:delete val="0"/>
        <c:axPos val="b"/>
        <c:majorGridlines/>
        <c:title>
          <c:tx>
            <c:strRef>
              <c:f>'Fortune500 2011 energy'!$D$5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5347328"/>
        <c:crosses val="autoZero"/>
        <c:auto val="0"/>
        <c:lblOffset val="100"/>
        <c:baseTimeUnit val="days"/>
        <c:majorUnit val="2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968375</xdr:colOff>
      <xdr:row>2</xdr:row>
      <xdr:rowOff>158750</xdr:rowOff>
    </xdr:from>
    <xdr:to>
      <xdr:col>25</xdr:col>
      <xdr:colOff>47625</xdr:colOff>
      <xdr:row>28</xdr:row>
      <xdr:rowOff>47625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73750" y="539750"/>
          <a:ext cx="7842250" cy="5826125"/>
        </a:xfrm>
        <a:prstGeom prst="rect">
          <a:avLst/>
        </a:prstGeom>
        <a:solidFill>
          <a:srgbClr val="FFDCD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97630</xdr:colOff>
      <xdr:row>7</xdr:row>
      <xdr:rowOff>95250</xdr:rowOff>
    </xdr:from>
    <xdr:to>
      <xdr:col>19</xdr:col>
      <xdr:colOff>47625</xdr:colOff>
      <xdr:row>27</xdr:row>
      <xdr:rowOff>128587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952501</xdr:colOff>
      <xdr:row>29</xdr:row>
      <xdr:rowOff>47626</xdr:rowOff>
    </xdr:from>
    <xdr:to>
      <xdr:col>25</xdr:col>
      <xdr:colOff>31751</xdr:colOff>
      <xdr:row>65</xdr:row>
      <xdr:rowOff>50800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52388</xdr:colOff>
      <xdr:row>4</xdr:row>
      <xdr:rowOff>19843</xdr:rowOff>
    </xdr:from>
    <xdr:to>
      <xdr:col>24</xdr:col>
      <xdr:colOff>302419</xdr:colOff>
      <xdr:row>17</xdr:row>
      <xdr:rowOff>111125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952500</xdr:colOff>
      <xdr:row>4</xdr:row>
      <xdr:rowOff>79375</xdr:rowOff>
    </xdr:from>
    <xdr:to>
      <xdr:col>15</xdr:col>
      <xdr:colOff>238125</xdr:colOff>
      <xdr:row>4</xdr:row>
      <xdr:rowOff>301625</xdr:rowOff>
    </xdr:to>
    <xdr:sp macro="" textlink="">
      <xdr:nvSpPr>
        <xdr:cNvPr id="5" name="Pfeil nach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32250" y="841375"/>
          <a:ext cx="5810250" cy="22225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3</xdr:col>
      <xdr:colOff>1063625</xdr:colOff>
      <xdr:row>4</xdr:row>
      <xdr:rowOff>825500</xdr:rowOff>
    </xdr:from>
    <xdr:to>
      <xdr:col>10</xdr:col>
      <xdr:colOff>0</xdr:colOff>
      <xdr:row>8</xdr:row>
      <xdr:rowOff>31750</xdr:rowOff>
    </xdr:to>
    <xdr:sp macro="" textlink="">
      <xdr:nvSpPr>
        <xdr:cNvPr id="6" name="Nach oben gebogener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3032125" y="1587500"/>
          <a:ext cx="4667250" cy="952500"/>
        </a:xfrm>
        <a:prstGeom prst="bentUpArrow">
          <a:avLst>
            <a:gd name="adj1" fmla="val 10000"/>
            <a:gd name="adj2" fmla="val 14853"/>
            <a:gd name="adj3" fmla="val 25000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3</xdr:col>
      <xdr:colOff>539749</xdr:colOff>
      <xdr:row>13</xdr:row>
      <xdr:rowOff>31752</xdr:rowOff>
    </xdr:from>
    <xdr:to>
      <xdr:col>13</xdr:col>
      <xdr:colOff>365123</xdr:colOff>
      <xdr:row>61</xdr:row>
      <xdr:rowOff>2</xdr:rowOff>
    </xdr:to>
    <xdr:sp macro="" textlink="">
      <xdr:nvSpPr>
        <xdr:cNvPr id="7" name="Nach oben gebogener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1301749" y="4699002"/>
          <a:ext cx="9112250" cy="6699249"/>
        </a:xfrm>
        <a:prstGeom prst="bentUpArrow">
          <a:avLst>
            <a:gd name="adj1" fmla="val 1774"/>
            <a:gd name="adj2" fmla="val 2560"/>
            <a:gd name="adj3" fmla="val 5378"/>
          </a:avLst>
        </a:prstGeom>
        <a:solidFill>
          <a:srgbClr val="C8FFC8"/>
        </a:solidFill>
        <a:ln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587374</xdr:colOff>
      <xdr:row>13</xdr:row>
      <xdr:rowOff>174625</xdr:rowOff>
    </xdr:from>
    <xdr:to>
      <xdr:col>7</xdr:col>
      <xdr:colOff>174623</xdr:colOff>
      <xdr:row>45</xdr:row>
      <xdr:rowOff>111128</xdr:rowOff>
    </xdr:to>
    <xdr:sp macro="" textlink="">
      <xdr:nvSpPr>
        <xdr:cNvPr id="8" name="Nach oben gebogener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1865309" y="5437190"/>
          <a:ext cx="6032503" cy="2428874"/>
        </a:xfrm>
        <a:prstGeom prst="bentUpArrow">
          <a:avLst>
            <a:gd name="adj1" fmla="val 4664"/>
            <a:gd name="adj2" fmla="val 7184"/>
            <a:gd name="adj3" fmla="val 14049"/>
          </a:avLst>
        </a:prstGeom>
        <a:solidFill>
          <a:srgbClr val="64FF64"/>
        </a:solidFill>
        <a:ln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oneCellAnchor>
    <xdr:from>
      <xdr:col>0</xdr:col>
      <xdr:colOff>222249</xdr:colOff>
      <xdr:row>0</xdr:row>
      <xdr:rowOff>47625</xdr:rowOff>
    </xdr:from>
    <xdr:ext cx="13700126" cy="593304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22249" y="47625"/>
          <a:ext cx="1370012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3200"/>
            <a:t>Now you see performance  </a:t>
          </a:r>
          <a:r>
            <a:rPr lang="de-CH" sz="2800"/>
            <a:t>(Next BI-Viz - Part of Business Engineering Systems</a:t>
          </a:r>
          <a:r>
            <a:rPr lang="de-CH" sz="2800" baseline="30000"/>
            <a:t>©</a:t>
          </a:r>
          <a:r>
            <a:rPr lang="de-CH" sz="2800"/>
            <a:t>)</a:t>
          </a:r>
        </a:p>
      </xdr:txBody>
    </xdr:sp>
    <xdr:clientData/>
  </xdr:oneCellAnchor>
  <xdr:oneCellAnchor>
    <xdr:from>
      <xdr:col>20</xdr:col>
      <xdr:colOff>317500</xdr:colOff>
      <xdr:row>21</xdr:row>
      <xdr:rowOff>0</xdr:rowOff>
    </xdr:from>
    <xdr:ext cx="1237647" cy="593304"/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826875" y="5270500"/>
          <a:ext cx="1237647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3200"/>
            <a:t>classic</a:t>
          </a:r>
        </a:p>
      </xdr:txBody>
    </xdr:sp>
    <xdr:clientData/>
  </xdr:oneCellAnchor>
  <xdr:oneCellAnchor>
    <xdr:from>
      <xdr:col>1</xdr:col>
      <xdr:colOff>123825</xdr:colOff>
      <xdr:row>65</xdr:row>
      <xdr:rowOff>180975</xdr:rowOff>
    </xdr:from>
    <xdr:ext cx="13700126" cy="968983"/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90525" y="13839825"/>
          <a:ext cx="13700126" cy="968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3200"/>
            <a:t>Linking Profits with Revenues</a:t>
          </a:r>
        </a:p>
        <a:p>
          <a:r>
            <a:rPr lang="de-CH" sz="2400"/>
            <a:t>(or any indicator - be it monetary or nonmonetary - with any other)</a:t>
          </a:r>
        </a:p>
      </xdr:txBody>
    </xdr:sp>
    <xdr:clientData/>
  </xdr:oneCellAnchor>
  <xdr:oneCellAnchor>
    <xdr:from>
      <xdr:col>18</xdr:col>
      <xdr:colOff>63500</xdr:colOff>
      <xdr:row>51</xdr:row>
      <xdr:rowOff>63500</xdr:rowOff>
    </xdr:from>
    <xdr:ext cx="2220929" cy="1094274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810875" y="11049000"/>
          <a:ext cx="2220929" cy="1094274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de-CH" sz="3200">
              <a:solidFill>
                <a:schemeClr val="bg1">
                  <a:lumMod val="50000"/>
                </a:schemeClr>
              </a:solidFill>
            </a:rPr>
            <a:t>Valueprofile</a:t>
          </a:r>
          <a:br>
            <a:rPr lang="de-CH" sz="3200">
              <a:solidFill>
                <a:schemeClr val="bg1">
                  <a:lumMod val="50000"/>
                </a:schemeClr>
              </a:solidFill>
            </a:rPr>
          </a:br>
          <a:r>
            <a:rPr lang="de-CH" sz="3200">
              <a:solidFill>
                <a:schemeClr val="bg1">
                  <a:lumMod val="50000"/>
                </a:schemeClr>
              </a:solidFill>
            </a:rPr>
            <a:t>next BI-Viz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2</xdr:row>
      <xdr:rowOff>168275</xdr:rowOff>
    </xdr:from>
    <xdr:to>
      <xdr:col>21</xdr:col>
      <xdr:colOff>99030</xdr:colOff>
      <xdr:row>31</xdr:row>
      <xdr:rowOff>101599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2</xdr:row>
      <xdr:rowOff>168275</xdr:rowOff>
    </xdr:from>
    <xdr:to>
      <xdr:col>21</xdr:col>
      <xdr:colOff>99030</xdr:colOff>
      <xdr:row>31</xdr:row>
      <xdr:rowOff>101599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2</xdr:row>
      <xdr:rowOff>168275</xdr:rowOff>
    </xdr:from>
    <xdr:to>
      <xdr:col>21</xdr:col>
      <xdr:colOff>99030</xdr:colOff>
      <xdr:row>31</xdr:row>
      <xdr:rowOff>101599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gin.net/be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oney.cnn.com/magazines/fortune/fortune500/2011/full_lis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engin.net/nemo/" TargetMode="External"/><Relationship Id="rId4" Type="http://schemas.openxmlformats.org/officeDocument/2006/relationships/hyperlink" Target="https://insede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engin.net/bes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money.cnn.com/magazines/fortune/fortune500/2011/full_lis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ngin.net/nemo/" TargetMode="External"/><Relationship Id="rId4" Type="http://schemas.openxmlformats.org/officeDocument/2006/relationships/hyperlink" Target="https://insede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engin.net/bes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money.cnn.com/magazines/fortune/fortune500/2011/full_lis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bengin.net/nemo/" TargetMode="External"/><Relationship Id="rId4" Type="http://schemas.openxmlformats.org/officeDocument/2006/relationships/hyperlink" Target="https://insede.org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bengin.net/bes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bengin.net/nemo/" TargetMode="External"/><Relationship Id="rId4" Type="http://schemas.openxmlformats.org/officeDocument/2006/relationships/hyperlink" Target="https://money.cnn.com/magazines/fortune/fortune500/2011/full_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2:AG40"/>
  <sheetViews>
    <sheetView showGridLines="0" tabSelected="1" zoomScale="50" zoomScaleNormal="5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1.28515625" style="1" customWidth="1"/>
    <col min="4" max="5" width="16.7109375" style="1" customWidth="1"/>
    <col min="6" max="6" width="10.7109375" style="1" customWidth="1"/>
    <col min="7" max="8" width="15.140625" style="1" customWidth="1"/>
    <col min="9" max="23" width="5.7109375" style="1" customWidth="1"/>
    <col min="24" max="25" width="7.7109375" style="29" customWidth="1"/>
    <col min="26" max="29" width="7.7109375" style="36" customWidth="1"/>
    <col min="30" max="31" width="9.140625" style="36"/>
    <col min="32" max="16384" width="9.140625" style="1"/>
  </cols>
  <sheetData>
    <row r="2" spans="2:31" ht="37.5" customHeight="1" x14ac:dyDescent="0.25"/>
    <row r="4" spans="2:31" x14ac:dyDescent="0.25">
      <c r="D4" s="4"/>
      <c r="E4" s="4"/>
    </row>
    <row r="5" spans="2:31" ht="92.25" customHeight="1" x14ac:dyDescent="0.25">
      <c r="B5" s="7"/>
      <c r="C5" s="10" t="s">
        <v>26</v>
      </c>
      <c r="D5" s="12" t="s">
        <v>24</v>
      </c>
      <c r="E5" s="28" t="s">
        <v>28</v>
      </c>
      <c r="G5" s="20"/>
      <c r="H5" s="21" t="s">
        <v>1</v>
      </c>
      <c r="I5" s="22" t="s">
        <v>0</v>
      </c>
      <c r="J5" s="23" t="str">
        <f>C6</f>
        <v>Wal-Mart Stores</v>
      </c>
      <c r="K5" s="23" t="str">
        <f>C7</f>
        <v>Exxon Mobil</v>
      </c>
      <c r="L5" s="23" t="str">
        <f>C8</f>
        <v>Chevron</v>
      </c>
      <c r="M5" s="23" t="str">
        <f>C9</f>
        <v>ConocoPhillips</v>
      </c>
      <c r="N5" s="23" t="str">
        <f>C10</f>
        <v>Fannie Mae</v>
      </c>
      <c r="O5" s="23" t="str">
        <f>C11</f>
        <v>General Electric</v>
      </c>
      <c r="P5" s="23" t="str">
        <f>C12</f>
        <v>Berkshire Hathaway</v>
      </c>
      <c r="Q5" s="23" t="str">
        <f>C13</f>
        <v>General Motors</v>
      </c>
      <c r="R5" s="23" t="str">
        <f>C14</f>
        <v>Bank of America Corp.</v>
      </c>
      <c r="S5" s="23" t="str">
        <f>C15</f>
        <v>Ford Motor</v>
      </c>
      <c r="T5" s="23" t="str">
        <f>C21</f>
        <v>Border right &amp; top</v>
      </c>
      <c r="U5" s="14"/>
      <c r="V5" s="14"/>
      <c r="X5" s="30" t="s">
        <v>2</v>
      </c>
      <c r="Y5" s="30" t="s">
        <v>3</v>
      </c>
      <c r="Z5" s="25" t="s">
        <v>4</v>
      </c>
      <c r="AA5" s="25" t="s">
        <v>5</v>
      </c>
      <c r="AB5" s="25" t="s">
        <v>6</v>
      </c>
      <c r="AC5" s="25" t="s">
        <v>7</v>
      </c>
    </row>
    <row r="6" spans="2:31" x14ac:dyDescent="0.25">
      <c r="B6" s="7">
        <v>1</v>
      </c>
      <c r="C6" s="2" t="s">
        <v>14</v>
      </c>
      <c r="D6" s="3">
        <v>421.84899999999999</v>
      </c>
      <c r="E6" s="3">
        <v>16.388999999999999</v>
      </c>
      <c r="G6" s="40" t="str">
        <f>C6</f>
        <v>Wal-Mart Stores</v>
      </c>
      <c r="H6" s="18">
        <v>0</v>
      </c>
      <c r="I6" s="18">
        <v>0</v>
      </c>
      <c r="J6" s="18">
        <f>E6</f>
        <v>16.388999999999999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5"/>
      <c r="V6" s="5"/>
      <c r="X6" s="31"/>
      <c r="Y6" s="31"/>
      <c r="Z6" s="18">
        <v>0</v>
      </c>
      <c r="AA6" s="18">
        <f>AA16</f>
        <v>1998.204</v>
      </c>
      <c r="AB6" s="18">
        <v>0</v>
      </c>
      <c r="AC6" s="18">
        <f>AC16</f>
        <v>98.323000000000008</v>
      </c>
    </row>
    <row r="7" spans="2:31" x14ac:dyDescent="0.25">
      <c r="B7" s="7">
        <v>2</v>
      </c>
      <c r="C7" s="2" t="s">
        <v>15</v>
      </c>
      <c r="D7" s="3">
        <v>354.67399999999998</v>
      </c>
      <c r="E7" s="3">
        <v>30.46</v>
      </c>
      <c r="G7" s="40"/>
      <c r="H7" s="18">
        <f>H6+D6</f>
        <v>421.84899999999999</v>
      </c>
      <c r="I7" s="18">
        <v>0</v>
      </c>
      <c r="J7" s="18">
        <f>E6</f>
        <v>16.388999999999999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5"/>
      <c r="V7" s="5"/>
      <c r="X7" s="31">
        <f t="shared" ref="X7:X16" si="0">D6</f>
        <v>421.84899999999999</v>
      </c>
      <c r="Y7" s="31">
        <f t="shared" ref="Y7:Y16" si="1">E6</f>
        <v>16.388999999999999</v>
      </c>
      <c r="Z7" s="18">
        <v>0</v>
      </c>
      <c r="AA7" s="18">
        <f>Z7+X7</f>
        <v>421.84899999999999</v>
      </c>
      <c r="AB7" s="18">
        <v>0</v>
      </c>
      <c r="AC7" s="18">
        <f>AB7+Y7</f>
        <v>16.388999999999999</v>
      </c>
      <c r="AE7" s="36">
        <v>1</v>
      </c>
    </row>
    <row r="8" spans="2:31" x14ac:dyDescent="0.25">
      <c r="B8" s="7">
        <v>3</v>
      </c>
      <c r="C8" s="2" t="s">
        <v>16</v>
      </c>
      <c r="D8" s="3">
        <v>196.33699999999999</v>
      </c>
      <c r="E8" s="3">
        <v>19.024000000000001</v>
      </c>
      <c r="G8" s="40" t="str">
        <f>C7</f>
        <v>Exxon Mobil</v>
      </c>
      <c r="H8" s="18">
        <f>H7</f>
        <v>421.84899999999999</v>
      </c>
      <c r="I8" s="18">
        <f>E6</f>
        <v>16.388999999999999</v>
      </c>
      <c r="J8" s="18">
        <v>0</v>
      </c>
      <c r="K8" s="18">
        <f>E7</f>
        <v>30.46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5"/>
      <c r="V8" s="5"/>
      <c r="X8" s="31">
        <f t="shared" si="0"/>
        <v>354.67399999999998</v>
      </c>
      <c r="Y8" s="31">
        <f t="shared" si="1"/>
        <v>30.46</v>
      </c>
      <c r="Z8" s="18">
        <f>AA7</f>
        <v>421.84899999999999</v>
      </c>
      <c r="AA8" s="18">
        <f>Z8+X8</f>
        <v>776.52299999999991</v>
      </c>
      <c r="AB8" s="18">
        <f>AC7</f>
        <v>16.388999999999999</v>
      </c>
      <c r="AC8" s="18">
        <f>AB8+Y8</f>
        <v>46.849000000000004</v>
      </c>
      <c r="AE8" s="36">
        <v>2</v>
      </c>
    </row>
    <row r="9" spans="2:31" x14ac:dyDescent="0.25">
      <c r="B9" s="7">
        <v>4</v>
      </c>
      <c r="C9" s="2" t="s">
        <v>17</v>
      </c>
      <c r="D9" s="3">
        <v>184.96600000000001</v>
      </c>
      <c r="E9" s="3">
        <v>11.358000000000001</v>
      </c>
      <c r="G9" s="40"/>
      <c r="H9" s="18">
        <f>H8+D7</f>
        <v>776.52299999999991</v>
      </c>
      <c r="I9" s="18">
        <f>E6</f>
        <v>16.388999999999999</v>
      </c>
      <c r="J9" s="18">
        <v>0</v>
      </c>
      <c r="K9" s="18">
        <f>E7</f>
        <v>30.46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5"/>
      <c r="V9" s="5"/>
      <c r="X9" s="31">
        <f t="shared" si="0"/>
        <v>196.33699999999999</v>
      </c>
      <c r="Y9" s="31">
        <f t="shared" si="1"/>
        <v>19.024000000000001</v>
      </c>
      <c r="Z9" s="18">
        <f t="shared" ref="Z9:Z17" si="2">AA8</f>
        <v>776.52299999999991</v>
      </c>
      <c r="AA9" s="18">
        <f t="shared" ref="AA9:AA16" si="3">Z9+X9</f>
        <v>972.8599999999999</v>
      </c>
      <c r="AB9" s="18">
        <f t="shared" ref="AB9:AB17" si="4">AC8</f>
        <v>46.849000000000004</v>
      </c>
      <c r="AC9" s="18">
        <f t="shared" ref="AC9:AC16" si="5">AB9+Y9</f>
        <v>65.873000000000005</v>
      </c>
      <c r="AE9" s="36">
        <v>3</v>
      </c>
    </row>
    <row r="10" spans="2:31" x14ac:dyDescent="0.25">
      <c r="B10" s="7">
        <v>5</v>
      </c>
      <c r="C10" s="2" t="s">
        <v>18</v>
      </c>
      <c r="D10" s="3">
        <v>153.82499999999999</v>
      </c>
      <c r="E10" s="3">
        <v>-14.013999999999999</v>
      </c>
      <c r="G10" s="40" t="str">
        <f>C8</f>
        <v>Chevron</v>
      </c>
      <c r="H10" s="18">
        <f>H9</f>
        <v>776.52299999999991</v>
      </c>
      <c r="I10" s="18">
        <f>I8+K8</f>
        <v>46.849000000000004</v>
      </c>
      <c r="J10" s="18">
        <v>0</v>
      </c>
      <c r="K10" s="18">
        <v>0</v>
      </c>
      <c r="L10" s="18">
        <f>E8</f>
        <v>19.024000000000001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5"/>
      <c r="V10" s="5"/>
      <c r="X10" s="31">
        <f t="shared" si="0"/>
        <v>184.96600000000001</v>
      </c>
      <c r="Y10" s="31">
        <f t="shared" si="1"/>
        <v>11.358000000000001</v>
      </c>
      <c r="Z10" s="18">
        <f t="shared" si="2"/>
        <v>972.8599999999999</v>
      </c>
      <c r="AA10" s="18">
        <f t="shared" si="3"/>
        <v>1157.826</v>
      </c>
      <c r="AB10" s="18">
        <f t="shared" si="4"/>
        <v>65.873000000000005</v>
      </c>
      <c r="AC10" s="18">
        <f t="shared" si="5"/>
        <v>77.231000000000009</v>
      </c>
      <c r="AE10" s="36">
        <v>4</v>
      </c>
    </row>
    <row r="11" spans="2:31" x14ac:dyDescent="0.25">
      <c r="B11" s="7">
        <v>6</v>
      </c>
      <c r="C11" s="2" t="s">
        <v>19</v>
      </c>
      <c r="D11" s="3">
        <v>151.62799999999999</v>
      </c>
      <c r="E11" s="3">
        <v>11.644</v>
      </c>
      <c r="G11" s="40"/>
      <c r="H11" s="18">
        <f>H10+D8</f>
        <v>972.8599999999999</v>
      </c>
      <c r="I11" s="18">
        <f>I9+K9</f>
        <v>46.849000000000004</v>
      </c>
      <c r="J11" s="18">
        <v>0</v>
      </c>
      <c r="K11" s="18">
        <v>0</v>
      </c>
      <c r="L11" s="18">
        <f>E8</f>
        <v>19.024000000000001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5"/>
      <c r="V11" s="5"/>
      <c r="X11" s="31">
        <f t="shared" si="0"/>
        <v>153.82499999999999</v>
      </c>
      <c r="Y11" s="31">
        <f t="shared" si="1"/>
        <v>-14.013999999999999</v>
      </c>
      <c r="Z11" s="18">
        <f t="shared" si="2"/>
        <v>1157.826</v>
      </c>
      <c r="AA11" s="18">
        <f t="shared" si="3"/>
        <v>1311.6510000000001</v>
      </c>
      <c r="AB11" s="18">
        <f t="shared" si="4"/>
        <v>77.231000000000009</v>
      </c>
      <c r="AC11" s="18">
        <f t="shared" si="5"/>
        <v>63.217000000000013</v>
      </c>
      <c r="AE11" s="36">
        <v>5</v>
      </c>
    </row>
    <row r="12" spans="2:31" x14ac:dyDescent="0.25">
      <c r="B12" s="7">
        <v>7</v>
      </c>
      <c r="C12" s="2" t="s">
        <v>20</v>
      </c>
      <c r="D12" s="3">
        <v>136.185</v>
      </c>
      <c r="E12" s="3">
        <v>12.967000000000001</v>
      </c>
      <c r="G12" s="40" t="str">
        <f>C9</f>
        <v>ConocoPhillips</v>
      </c>
      <c r="H12" s="18">
        <f>H11</f>
        <v>972.8599999999999</v>
      </c>
      <c r="I12" s="18">
        <f>I10+L10</f>
        <v>65.873000000000005</v>
      </c>
      <c r="J12" s="18">
        <v>0</v>
      </c>
      <c r="K12" s="18">
        <v>0</v>
      </c>
      <c r="L12" s="18">
        <v>0</v>
      </c>
      <c r="M12" s="18">
        <f>E9</f>
        <v>11.358000000000001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5"/>
      <c r="V12" s="5"/>
      <c r="X12" s="31">
        <f t="shared" si="0"/>
        <v>151.62799999999999</v>
      </c>
      <c r="Y12" s="31">
        <f t="shared" si="1"/>
        <v>11.644</v>
      </c>
      <c r="Z12" s="18">
        <f t="shared" si="2"/>
        <v>1311.6510000000001</v>
      </c>
      <c r="AA12" s="18">
        <f t="shared" si="3"/>
        <v>1463.279</v>
      </c>
      <c r="AB12" s="18">
        <f t="shared" si="4"/>
        <v>63.217000000000013</v>
      </c>
      <c r="AC12" s="18">
        <f t="shared" si="5"/>
        <v>74.861000000000018</v>
      </c>
      <c r="AE12" s="36">
        <v>6</v>
      </c>
    </row>
    <row r="13" spans="2:31" x14ac:dyDescent="0.25">
      <c r="B13" s="7">
        <v>8</v>
      </c>
      <c r="C13" s="2" t="s">
        <v>21</v>
      </c>
      <c r="D13" s="3">
        <v>135.59200000000001</v>
      </c>
      <c r="E13" s="3">
        <v>6.1719999999999997</v>
      </c>
      <c r="G13" s="40"/>
      <c r="H13" s="18">
        <f>H12+D9</f>
        <v>1157.826</v>
      </c>
      <c r="I13" s="18">
        <f>I11+L11</f>
        <v>65.873000000000005</v>
      </c>
      <c r="J13" s="18">
        <v>0</v>
      </c>
      <c r="K13" s="18">
        <v>0</v>
      </c>
      <c r="L13" s="18">
        <v>0</v>
      </c>
      <c r="M13" s="18">
        <f>E9</f>
        <v>11.358000000000001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5"/>
      <c r="V13" s="5"/>
      <c r="X13" s="31">
        <f t="shared" si="0"/>
        <v>136.185</v>
      </c>
      <c r="Y13" s="31">
        <f t="shared" si="1"/>
        <v>12.967000000000001</v>
      </c>
      <c r="Z13" s="18">
        <f t="shared" si="2"/>
        <v>1463.279</v>
      </c>
      <c r="AA13" s="18">
        <f t="shared" si="3"/>
        <v>1599.4639999999999</v>
      </c>
      <c r="AB13" s="18">
        <f t="shared" si="4"/>
        <v>74.861000000000018</v>
      </c>
      <c r="AC13" s="18">
        <f t="shared" si="5"/>
        <v>87.828000000000017</v>
      </c>
      <c r="AE13" s="36">
        <v>7</v>
      </c>
    </row>
    <row r="14" spans="2:31" x14ac:dyDescent="0.25">
      <c r="B14" s="7">
        <v>9</v>
      </c>
      <c r="C14" s="2" t="s">
        <v>22</v>
      </c>
      <c r="D14" s="3">
        <v>134.19399999999999</v>
      </c>
      <c r="E14" s="3">
        <v>-2.238</v>
      </c>
      <c r="G14" s="40" t="str">
        <f>C10</f>
        <v>Fannie Mae</v>
      </c>
      <c r="H14" s="18">
        <f>H13</f>
        <v>1157.826</v>
      </c>
      <c r="I14" s="18">
        <f>I12+M12</f>
        <v>77.231000000000009</v>
      </c>
      <c r="J14" s="18">
        <v>0</v>
      </c>
      <c r="K14" s="18">
        <v>0</v>
      </c>
      <c r="L14" s="18">
        <v>0</v>
      </c>
      <c r="M14" s="18">
        <v>0</v>
      </c>
      <c r="N14" s="18">
        <f>E10</f>
        <v>-14.013999999999999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5"/>
      <c r="V14" s="5"/>
      <c r="X14" s="31">
        <f t="shared" si="0"/>
        <v>135.59200000000001</v>
      </c>
      <c r="Y14" s="31">
        <f t="shared" si="1"/>
        <v>6.1719999999999997</v>
      </c>
      <c r="Z14" s="18">
        <f t="shared" si="2"/>
        <v>1599.4639999999999</v>
      </c>
      <c r="AA14" s="18">
        <f t="shared" si="3"/>
        <v>1735.056</v>
      </c>
      <c r="AB14" s="18">
        <f t="shared" si="4"/>
        <v>87.828000000000017</v>
      </c>
      <c r="AC14" s="18">
        <f t="shared" si="5"/>
        <v>94.000000000000014</v>
      </c>
      <c r="AE14" s="36">
        <v>8</v>
      </c>
    </row>
    <row r="15" spans="2:31" x14ac:dyDescent="0.25">
      <c r="B15" s="7">
        <v>10</v>
      </c>
      <c r="C15" s="2" t="s">
        <v>23</v>
      </c>
      <c r="D15" s="3">
        <v>128.95400000000001</v>
      </c>
      <c r="E15" s="3">
        <v>6.5609999999999999</v>
      </c>
      <c r="G15" s="40"/>
      <c r="H15" s="18">
        <f>H14+D10</f>
        <v>1311.6510000000001</v>
      </c>
      <c r="I15" s="18">
        <f>I13+M13</f>
        <v>77.231000000000009</v>
      </c>
      <c r="J15" s="18">
        <v>0</v>
      </c>
      <c r="K15" s="18">
        <v>0</v>
      </c>
      <c r="L15" s="18">
        <v>0</v>
      </c>
      <c r="M15" s="18">
        <v>0</v>
      </c>
      <c r="N15" s="18">
        <f>E10</f>
        <v>-14.013999999999999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5"/>
      <c r="V15" s="5"/>
      <c r="X15" s="31">
        <f t="shared" si="0"/>
        <v>134.19399999999999</v>
      </c>
      <c r="Y15" s="31">
        <f t="shared" si="1"/>
        <v>-2.238</v>
      </c>
      <c r="Z15" s="18">
        <f t="shared" si="2"/>
        <v>1735.056</v>
      </c>
      <c r="AA15" s="18">
        <f t="shared" si="3"/>
        <v>1869.25</v>
      </c>
      <c r="AB15" s="18">
        <f t="shared" si="4"/>
        <v>94.000000000000014</v>
      </c>
      <c r="AC15" s="18">
        <f t="shared" si="5"/>
        <v>91.762000000000015</v>
      </c>
      <c r="AE15" s="36">
        <v>9</v>
      </c>
    </row>
    <row r="16" spans="2:31" x14ac:dyDescent="0.25">
      <c r="G16" s="40" t="str">
        <f>C11</f>
        <v>General Electric</v>
      </c>
      <c r="H16" s="18">
        <f>H15</f>
        <v>1311.6510000000001</v>
      </c>
      <c r="I16" s="18">
        <f>I14+N14</f>
        <v>63.217000000000013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f>E11</f>
        <v>11.644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5"/>
      <c r="V16" s="5"/>
      <c r="X16" s="31">
        <f t="shared" si="0"/>
        <v>128.95400000000001</v>
      </c>
      <c r="Y16" s="31">
        <f t="shared" si="1"/>
        <v>6.5609999999999999</v>
      </c>
      <c r="Z16" s="18">
        <f t="shared" si="2"/>
        <v>1869.25</v>
      </c>
      <c r="AA16" s="18">
        <f t="shared" si="3"/>
        <v>1998.204</v>
      </c>
      <c r="AB16" s="18">
        <f t="shared" si="4"/>
        <v>91.762000000000015</v>
      </c>
      <c r="AC16" s="18">
        <f t="shared" si="5"/>
        <v>98.323000000000008</v>
      </c>
      <c r="AE16" s="36">
        <v>10</v>
      </c>
    </row>
    <row r="17" spans="3:33" x14ac:dyDescent="0.25">
      <c r="C17" s="8" t="s">
        <v>42</v>
      </c>
      <c r="D17" s="9">
        <f>SUM(D6:D15)</f>
        <v>1998.204</v>
      </c>
      <c r="E17" s="9">
        <f>SUM(E6:E15)</f>
        <v>98.323000000000008</v>
      </c>
      <c r="G17" s="40"/>
      <c r="H17" s="18">
        <f>H16+D11</f>
        <v>1463.279</v>
      </c>
      <c r="I17" s="18">
        <f>I15+N15</f>
        <v>63.217000000000013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f>E11</f>
        <v>11.644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5"/>
      <c r="V17" s="5"/>
      <c r="X17" s="31"/>
      <c r="Y17" s="31"/>
      <c r="Z17" s="18">
        <f t="shared" si="2"/>
        <v>1998.204</v>
      </c>
      <c r="AA17" s="18"/>
      <c r="AB17" s="18">
        <f t="shared" si="4"/>
        <v>98.323000000000008</v>
      </c>
      <c r="AC17" s="18"/>
    </row>
    <row r="18" spans="3:33" x14ac:dyDescent="0.25">
      <c r="G18" s="40" t="str">
        <f>C12</f>
        <v>Berkshire Hathaway</v>
      </c>
      <c r="H18" s="18">
        <f>H17</f>
        <v>1463.279</v>
      </c>
      <c r="I18" s="18">
        <f>I16+O16</f>
        <v>74.861000000000018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E12</f>
        <v>12.967000000000001</v>
      </c>
      <c r="Q18" s="18">
        <v>0</v>
      </c>
      <c r="R18" s="18">
        <v>0</v>
      </c>
      <c r="S18" s="18">
        <v>0</v>
      </c>
      <c r="T18" s="18">
        <v>0</v>
      </c>
      <c r="U18" s="5"/>
      <c r="V18" s="5"/>
      <c r="X18" s="31"/>
      <c r="Y18" s="31"/>
      <c r="Z18" s="18"/>
      <c r="AA18" s="18"/>
      <c r="AB18" s="18"/>
      <c r="AC18" s="18"/>
    </row>
    <row r="19" spans="3:33" x14ac:dyDescent="0.25">
      <c r="G19" s="40"/>
      <c r="H19" s="18">
        <f>H18+D12</f>
        <v>1599.4639999999999</v>
      </c>
      <c r="I19" s="18">
        <f>I17+O17</f>
        <v>74.861000000000018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>E12</f>
        <v>12.967000000000001</v>
      </c>
      <c r="Q19" s="18">
        <v>0</v>
      </c>
      <c r="R19" s="18">
        <v>0</v>
      </c>
      <c r="S19" s="18">
        <v>0</v>
      </c>
      <c r="T19" s="18">
        <v>0</v>
      </c>
      <c r="U19" s="5"/>
      <c r="V19" s="5"/>
      <c r="X19" s="32"/>
      <c r="Y19" s="32"/>
      <c r="Z19" s="37"/>
      <c r="AA19" s="37"/>
      <c r="AB19" s="37"/>
      <c r="AC19" s="37"/>
    </row>
    <row r="20" spans="3:33" x14ac:dyDescent="0.25">
      <c r="C20" s="7"/>
      <c r="D20" s="16" t="s">
        <v>1</v>
      </c>
      <c r="E20" s="16" t="s">
        <v>13</v>
      </c>
      <c r="G20" s="40" t="str">
        <f>C13</f>
        <v>General Motors</v>
      </c>
      <c r="H20" s="18">
        <f>H19</f>
        <v>1599.4639999999999</v>
      </c>
      <c r="I20" s="18">
        <f>I18+P18</f>
        <v>87.828000000000017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>E13</f>
        <v>6.1719999999999997</v>
      </c>
      <c r="R20" s="18">
        <v>0</v>
      </c>
      <c r="S20" s="18">
        <v>0</v>
      </c>
      <c r="T20" s="18">
        <v>0</v>
      </c>
      <c r="U20" s="5"/>
      <c r="V20" s="5"/>
      <c r="X20" s="32"/>
      <c r="Y20" s="32"/>
      <c r="Z20" s="37"/>
      <c r="AA20" s="37"/>
      <c r="AB20" s="37"/>
      <c r="AC20" s="37"/>
    </row>
    <row r="21" spans="3:33" x14ac:dyDescent="0.25">
      <c r="C21" s="7" t="s">
        <v>40</v>
      </c>
      <c r="D21" s="17">
        <v>50</v>
      </c>
      <c r="E21" s="17">
        <v>0</v>
      </c>
      <c r="G21" s="40"/>
      <c r="H21" s="18">
        <f>H20+D13</f>
        <v>1735.056</v>
      </c>
      <c r="I21" s="18">
        <f>I19+P19</f>
        <v>87.828000000000017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>E13</f>
        <v>6.1719999999999997</v>
      </c>
      <c r="R21" s="18">
        <v>0</v>
      </c>
      <c r="S21" s="18">
        <v>0</v>
      </c>
      <c r="T21" s="18">
        <v>0</v>
      </c>
      <c r="U21" s="5"/>
      <c r="V21" s="5"/>
      <c r="X21" s="31" t="s">
        <v>39</v>
      </c>
      <c r="Y21" s="31"/>
      <c r="Z21" s="18">
        <v>0</v>
      </c>
      <c r="AA21" s="18">
        <f>AA16</f>
        <v>1998.204</v>
      </c>
      <c r="AB21" s="18">
        <v>0</v>
      </c>
      <c r="AC21" s="18">
        <f>AC16</f>
        <v>98.323000000000008</v>
      </c>
    </row>
    <row r="22" spans="3:33" x14ac:dyDescent="0.25">
      <c r="G22" s="40" t="str">
        <f>C14</f>
        <v>Bank of America Corp.</v>
      </c>
      <c r="H22" s="18">
        <f>H21</f>
        <v>1735.056</v>
      </c>
      <c r="I22" s="18">
        <f>I20+Q20</f>
        <v>94.000000000000014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E14</f>
        <v>-2.238</v>
      </c>
      <c r="S22" s="18">
        <v>0</v>
      </c>
      <c r="T22" s="18">
        <v>0</v>
      </c>
      <c r="U22" s="5"/>
      <c r="V22" s="5"/>
      <c r="X22" s="32"/>
      <c r="Y22" s="32"/>
      <c r="Z22" s="37"/>
      <c r="AA22" s="37"/>
      <c r="AB22" s="37"/>
      <c r="AC22" s="37"/>
    </row>
    <row r="23" spans="3:33" x14ac:dyDescent="0.25">
      <c r="C23" s="26" t="s">
        <v>25</v>
      </c>
      <c r="D23" s="11" t="s">
        <v>61</v>
      </c>
      <c r="G23" s="40"/>
      <c r="H23" s="18">
        <f>H22+D14</f>
        <v>1869.25</v>
      </c>
      <c r="I23" s="18">
        <f>I21+Q21</f>
        <v>94.000000000000014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>E14</f>
        <v>-2.238</v>
      </c>
      <c r="S23" s="18">
        <v>0</v>
      </c>
      <c r="T23" s="18">
        <v>0</v>
      </c>
      <c r="U23" s="5"/>
      <c r="V23" s="5"/>
      <c r="X23" s="31"/>
      <c r="Y23" s="31"/>
      <c r="Z23" s="18"/>
      <c r="AA23" s="18"/>
      <c r="AB23" s="18"/>
      <c r="AC23" s="18"/>
    </row>
    <row r="24" spans="3:33" x14ac:dyDescent="0.25">
      <c r="G24" s="40" t="str">
        <f>C15</f>
        <v>Ford Motor</v>
      </c>
      <c r="H24" s="18">
        <f>H23</f>
        <v>1869.25</v>
      </c>
      <c r="I24" s="18">
        <f>I22+R22</f>
        <v>91.762000000000015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f>E15</f>
        <v>6.5609999999999999</v>
      </c>
      <c r="T24" s="18">
        <v>0</v>
      </c>
      <c r="U24" s="5"/>
      <c r="V24" s="5"/>
      <c r="X24" s="32"/>
      <c r="Y24" s="32"/>
      <c r="Z24" s="37"/>
      <c r="AA24" s="37"/>
      <c r="AB24" s="37"/>
      <c r="AC24" s="37"/>
    </row>
    <row r="25" spans="3:33" x14ac:dyDescent="0.25">
      <c r="C25" s="1" t="s">
        <v>60</v>
      </c>
      <c r="G25" s="40"/>
      <c r="H25" s="18">
        <f>H24+D15</f>
        <v>1998.204</v>
      </c>
      <c r="I25" s="18">
        <f>I23+R23</f>
        <v>91.762000000000015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f>E15</f>
        <v>6.5609999999999999</v>
      </c>
      <c r="T25" s="18">
        <v>0</v>
      </c>
      <c r="U25" s="5"/>
      <c r="V25" s="5"/>
      <c r="X25" s="32"/>
      <c r="Y25" s="32"/>
      <c r="Z25" s="37"/>
      <c r="AA25" s="37"/>
      <c r="AB25" s="37"/>
      <c r="AC25" s="37"/>
    </row>
    <row r="26" spans="3:33" x14ac:dyDescent="0.25">
      <c r="G26" s="40" t="str">
        <f>C21</f>
        <v>Border right &amp; top</v>
      </c>
      <c r="H26" s="18">
        <f>H25</f>
        <v>1998.204</v>
      </c>
      <c r="I26" s="18">
        <f>I24+S24</f>
        <v>98.323000000000008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f>E21</f>
        <v>0</v>
      </c>
      <c r="U26" s="5"/>
      <c r="V26" s="5"/>
      <c r="X26" s="33"/>
      <c r="Y26" s="32"/>
      <c r="Z26" s="37"/>
      <c r="AA26" s="37"/>
      <c r="AB26" s="37"/>
      <c r="AC26" s="37"/>
    </row>
    <row r="27" spans="3:33" x14ac:dyDescent="0.25">
      <c r="C27" s="1" t="s">
        <v>8</v>
      </c>
      <c r="G27" s="40"/>
      <c r="H27" s="18">
        <f>H26+D21</f>
        <v>2048.2039999999997</v>
      </c>
      <c r="I27" s="18">
        <f>I25+S25</f>
        <v>98.323000000000008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f>E21</f>
        <v>0</v>
      </c>
      <c r="U27" s="5"/>
      <c r="V27" s="5"/>
    </row>
    <row r="28" spans="3:33" x14ac:dyDescent="0.25">
      <c r="C28" s="1" t="s">
        <v>12</v>
      </c>
      <c r="G28" s="24"/>
      <c r="H28" s="18">
        <f>H27</f>
        <v>2048.2039999999997</v>
      </c>
      <c r="I28" s="18">
        <f>I27</f>
        <v>98.323000000000008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f>E21</f>
        <v>0</v>
      </c>
      <c r="U28" s="5"/>
      <c r="V28" s="5"/>
    </row>
    <row r="29" spans="3:33" x14ac:dyDescent="0.25">
      <c r="C29" s="1" t="s">
        <v>9</v>
      </c>
      <c r="G29" s="19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34"/>
      <c r="Y29" s="34"/>
      <c r="Z29" s="20"/>
      <c r="AE29" s="37"/>
      <c r="AG29" s="13"/>
    </row>
    <row r="30" spans="3:33" x14ac:dyDescent="0.25">
      <c r="C30" s="1" t="s">
        <v>10</v>
      </c>
      <c r="G30" s="1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34"/>
      <c r="Y30" s="34"/>
      <c r="Z30" s="20"/>
    </row>
    <row r="31" spans="3:33" x14ac:dyDescent="0.25">
      <c r="C31" s="11" t="s">
        <v>11</v>
      </c>
      <c r="G31" s="1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34"/>
      <c r="Y31" s="34"/>
      <c r="Z31" s="20"/>
    </row>
    <row r="32" spans="3:33" x14ac:dyDescent="0.25">
      <c r="G32" s="1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34"/>
      <c r="Y32" s="34"/>
      <c r="Z32" s="20"/>
    </row>
    <row r="33" spans="3:26" x14ac:dyDescent="0.25">
      <c r="C33" s="1" t="s">
        <v>27</v>
      </c>
      <c r="D33" s="11" t="s">
        <v>62</v>
      </c>
      <c r="E33" s="11"/>
      <c r="G33" s="1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34"/>
      <c r="Y33" s="34"/>
      <c r="Z33" s="20"/>
    </row>
    <row r="34" spans="3:26" x14ac:dyDescent="0.25">
      <c r="C34" s="27"/>
      <c r="D34" s="11" t="s">
        <v>63</v>
      </c>
      <c r="G34" s="1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34"/>
      <c r="Y34" s="34"/>
      <c r="Z34" s="20"/>
    </row>
    <row r="35" spans="3:26" x14ac:dyDescent="0.25">
      <c r="D35" s="11" t="s">
        <v>64</v>
      </c>
      <c r="G35" s="1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34"/>
      <c r="Y35" s="34"/>
      <c r="Z35" s="20"/>
    </row>
    <row r="36" spans="3:26" x14ac:dyDescent="0.25">
      <c r="G36" s="1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34"/>
      <c r="Y36" s="34"/>
      <c r="Z36" s="20"/>
    </row>
    <row r="37" spans="3:26" x14ac:dyDescent="0.25">
      <c r="G37" s="1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34"/>
      <c r="Y37" s="34"/>
      <c r="Z37" s="20"/>
    </row>
    <row r="38" spans="3:26" x14ac:dyDescent="0.25">
      <c r="G38" s="1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34"/>
      <c r="Y38" s="34"/>
      <c r="Z38" s="39"/>
    </row>
    <row r="39" spans="3:26" x14ac:dyDescent="0.25">
      <c r="G39" s="1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34"/>
      <c r="Y39" s="34"/>
      <c r="Z39" s="39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34"/>
      <c r="Y40" s="34"/>
      <c r="Z40" s="39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000-000000000000}"/>
    <hyperlink ref="D23" r:id="rId2" xr:uid="{00000000-0004-0000-0000-000004000000}"/>
    <hyperlink ref="D33" r:id="rId3" xr:uid="{1D999AF9-4C63-446C-B82D-D243E5F46279}"/>
    <hyperlink ref="D34" r:id="rId4" xr:uid="{D0689274-F7EA-460F-B137-26725BCC5401}"/>
    <hyperlink ref="D35" r:id="rId5" xr:uid="{7EA1DE0E-62C7-4ADA-96F1-E6FB7EC0618B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0" verticalDpi="0" r:id="rId6"/>
  <headerFooter>
    <oddFooter>&amp;L&amp;F&amp;R&amp;A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AG50"/>
  <sheetViews>
    <sheetView zoomScale="80" zoomScaleNormal="8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1.28515625" style="1" customWidth="1"/>
    <col min="4" max="5" width="16.7109375" style="1" customWidth="1"/>
    <col min="6" max="6" width="10.7109375" style="1" customWidth="1"/>
    <col min="7" max="8" width="15.140625" style="1" customWidth="1"/>
    <col min="9" max="23" width="5.7109375" style="1" customWidth="1"/>
    <col min="24" max="29" width="7.7109375" style="36" customWidth="1"/>
    <col min="30" max="16384" width="9.140625" style="1"/>
  </cols>
  <sheetData>
    <row r="4" spans="2:29" x14ac:dyDescent="0.25">
      <c r="D4" s="4"/>
      <c r="E4" s="4"/>
    </row>
    <row r="5" spans="2:29" ht="92.25" customHeight="1" x14ac:dyDescent="0.25">
      <c r="B5" s="7"/>
      <c r="C5" s="10" t="s">
        <v>53</v>
      </c>
      <c r="D5" s="12" t="s">
        <v>24</v>
      </c>
      <c r="E5" s="12" t="s">
        <v>28</v>
      </c>
      <c r="G5" s="20"/>
      <c r="H5" s="21" t="s">
        <v>1</v>
      </c>
      <c r="I5" s="22" t="s">
        <v>0</v>
      </c>
      <c r="J5" s="23" t="str">
        <f>C6</f>
        <v>Hewlett-Packard</v>
      </c>
      <c r="K5" s="23" t="str">
        <f>C7</f>
        <v>Apple</v>
      </c>
      <c r="L5" s="23" t="str">
        <f>C8</f>
        <v>Dell</v>
      </c>
      <c r="M5" s="23" t="str">
        <f>C9</f>
        <v>Xerox</v>
      </c>
      <c r="N5" s="23" t="str">
        <f>C10</f>
        <v>Pitney Bowes</v>
      </c>
      <c r="O5" s="23" t="str">
        <f>C11</f>
        <v>NCR</v>
      </c>
      <c r="P5" s="23" t="str">
        <f>C12</f>
        <v>none</v>
      </c>
      <c r="Q5" s="23" t="str">
        <f>C13</f>
        <v>none</v>
      </c>
      <c r="R5" s="23" t="str">
        <f>C14</f>
        <v>none</v>
      </c>
      <c r="S5" s="23" t="str">
        <f>C15</f>
        <v>none</v>
      </c>
      <c r="T5" s="23" t="str">
        <f>C21</f>
        <v>Border right &amp; top</v>
      </c>
      <c r="U5" s="14"/>
      <c r="V5" s="1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</row>
    <row r="6" spans="2:29" x14ac:dyDescent="0.25">
      <c r="B6" s="7">
        <v>1</v>
      </c>
      <c r="C6" s="2" t="s">
        <v>54</v>
      </c>
      <c r="D6" s="3">
        <v>126.033</v>
      </c>
      <c r="E6" s="3">
        <v>8.7609999999999992</v>
      </c>
      <c r="G6" s="40" t="str">
        <f>C6</f>
        <v>Hewlett-Packard</v>
      </c>
      <c r="H6" s="18">
        <v>0</v>
      </c>
      <c r="I6" s="18">
        <v>0</v>
      </c>
      <c r="J6" s="18">
        <f>E6</f>
        <v>8.7609999999999992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5"/>
      <c r="V6" s="5"/>
      <c r="X6" s="18"/>
      <c r="Y6" s="18"/>
      <c r="Z6" s="18">
        <v>0</v>
      </c>
      <c r="AA6" s="18">
        <f>AA16</f>
        <v>324.6293</v>
      </c>
      <c r="AB6" s="18">
        <v>0</v>
      </c>
      <c r="AC6" s="18">
        <f>AC16</f>
        <v>66.729700000000008</v>
      </c>
    </row>
    <row r="7" spans="2:29" x14ac:dyDescent="0.25">
      <c r="B7" s="7">
        <v>2</v>
      </c>
      <c r="C7" s="2" t="s">
        <v>55</v>
      </c>
      <c r="D7" s="3">
        <v>65.224999999999994</v>
      </c>
      <c r="E7" s="3">
        <v>14.301299999999999</v>
      </c>
      <c r="G7" s="40"/>
      <c r="H7" s="18">
        <f>H6+D6</f>
        <v>126.033</v>
      </c>
      <c r="I7" s="18">
        <v>0</v>
      </c>
      <c r="J7" s="18">
        <f>E6</f>
        <v>8.7609999999999992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5"/>
      <c r="V7" s="5"/>
      <c r="X7" s="18">
        <f t="shared" ref="X7:Y16" si="0">D6</f>
        <v>126.033</v>
      </c>
      <c r="Y7" s="18">
        <f t="shared" si="0"/>
        <v>8.7609999999999992</v>
      </c>
      <c r="Z7" s="18">
        <v>0</v>
      </c>
      <c r="AA7" s="18">
        <f>Z7+X7</f>
        <v>126.033</v>
      </c>
      <c r="AB7" s="18">
        <v>0</v>
      </c>
      <c r="AC7" s="18">
        <f>AB7+Y7</f>
        <v>8.7609999999999992</v>
      </c>
    </row>
    <row r="8" spans="2:29" x14ac:dyDescent="0.25">
      <c r="B8" s="7">
        <v>3</v>
      </c>
      <c r="C8" s="2" t="s">
        <v>56</v>
      </c>
      <c r="D8" s="3">
        <v>61.494</v>
      </c>
      <c r="E8" s="3">
        <v>2.6349999999999998</v>
      </c>
      <c r="G8" s="40" t="str">
        <f>C7</f>
        <v>Apple</v>
      </c>
      <c r="H8" s="18">
        <f>H7</f>
        <v>126.033</v>
      </c>
      <c r="I8" s="18">
        <f>E6</f>
        <v>8.7609999999999992</v>
      </c>
      <c r="J8" s="18">
        <v>0</v>
      </c>
      <c r="K8" s="18">
        <f>E7</f>
        <v>14.301299999999999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5"/>
      <c r="V8" s="5"/>
      <c r="X8" s="18">
        <f t="shared" si="0"/>
        <v>65.224999999999994</v>
      </c>
      <c r="Y8" s="18">
        <f t="shared" si="0"/>
        <v>14.301299999999999</v>
      </c>
      <c r="Z8" s="18">
        <f>AA7</f>
        <v>126.033</v>
      </c>
      <c r="AA8" s="18">
        <f>Z8+X8</f>
        <v>191.25799999999998</v>
      </c>
      <c r="AB8" s="18">
        <f>AC7</f>
        <v>8.7609999999999992</v>
      </c>
      <c r="AC8" s="18">
        <f>AB8+Y8</f>
        <v>23.0623</v>
      </c>
    </row>
    <row r="9" spans="2:29" x14ac:dyDescent="0.25">
      <c r="B9" s="7">
        <v>4</v>
      </c>
      <c r="C9" s="2" t="s">
        <v>57</v>
      </c>
      <c r="D9" s="3">
        <v>21.632999999999999</v>
      </c>
      <c r="E9" s="3">
        <v>0.60599999999999998</v>
      </c>
      <c r="G9" s="40"/>
      <c r="H9" s="18">
        <f>H8+D7</f>
        <v>191.25799999999998</v>
      </c>
      <c r="I9" s="18">
        <f>E6</f>
        <v>8.7609999999999992</v>
      </c>
      <c r="J9" s="18">
        <v>0</v>
      </c>
      <c r="K9" s="18">
        <f>E7</f>
        <v>14.301299999999999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5"/>
      <c r="V9" s="5"/>
      <c r="X9" s="18">
        <f t="shared" si="0"/>
        <v>61.494</v>
      </c>
      <c r="Y9" s="18">
        <f t="shared" si="0"/>
        <v>2.6349999999999998</v>
      </c>
      <c r="Z9" s="18">
        <f t="shared" ref="Z9:Z17" si="1">AA8</f>
        <v>191.25799999999998</v>
      </c>
      <c r="AA9" s="18">
        <f t="shared" ref="AA9:AA16" si="2">Z9+X9</f>
        <v>252.75199999999998</v>
      </c>
      <c r="AB9" s="18">
        <f t="shared" ref="AB9:AB17" si="3">AC8</f>
        <v>23.0623</v>
      </c>
      <c r="AC9" s="18">
        <f t="shared" ref="AC9:AC16" si="4">AB9+Y9</f>
        <v>25.697299999999998</v>
      </c>
    </row>
    <row r="10" spans="2:29" x14ac:dyDescent="0.25">
      <c r="B10" s="7">
        <v>5</v>
      </c>
      <c r="C10" s="2" t="s">
        <v>58</v>
      </c>
      <c r="D10" s="3">
        <v>5.4253</v>
      </c>
      <c r="E10" s="3">
        <v>0.29239999999999999</v>
      </c>
      <c r="G10" s="40" t="str">
        <f>C8</f>
        <v>Dell</v>
      </c>
      <c r="H10" s="18">
        <f>H9</f>
        <v>191.25799999999998</v>
      </c>
      <c r="I10" s="18">
        <f>I8+K8</f>
        <v>23.0623</v>
      </c>
      <c r="J10" s="18">
        <v>0</v>
      </c>
      <c r="K10" s="18">
        <v>0</v>
      </c>
      <c r="L10" s="18">
        <f>E8</f>
        <v>2.6349999999999998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5"/>
      <c r="V10" s="5"/>
      <c r="X10" s="18">
        <f t="shared" si="0"/>
        <v>21.632999999999999</v>
      </c>
      <c r="Y10" s="18">
        <f t="shared" si="0"/>
        <v>0.60599999999999998</v>
      </c>
      <c r="Z10" s="18">
        <f t="shared" si="1"/>
        <v>252.75199999999998</v>
      </c>
      <c r="AA10" s="18">
        <f t="shared" si="2"/>
        <v>274.38499999999999</v>
      </c>
      <c r="AB10" s="18">
        <f t="shared" si="3"/>
        <v>25.697299999999998</v>
      </c>
      <c r="AC10" s="18">
        <f t="shared" si="4"/>
        <v>26.3033</v>
      </c>
    </row>
    <row r="11" spans="2:29" x14ac:dyDescent="0.25">
      <c r="B11" s="7">
        <v>6</v>
      </c>
      <c r="C11" s="2" t="s">
        <v>59</v>
      </c>
      <c r="D11" s="3">
        <v>4.819</v>
      </c>
      <c r="E11" s="3">
        <v>0.13400000000000001</v>
      </c>
      <c r="G11" s="40"/>
      <c r="H11" s="18">
        <f>H10+D8</f>
        <v>252.75199999999998</v>
      </c>
      <c r="I11" s="18">
        <f>I9+K9</f>
        <v>23.0623</v>
      </c>
      <c r="J11" s="18">
        <v>0</v>
      </c>
      <c r="K11" s="18">
        <v>0</v>
      </c>
      <c r="L11" s="18">
        <f>E8</f>
        <v>2.6349999999999998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5"/>
      <c r="V11" s="5"/>
      <c r="X11" s="18">
        <f t="shared" si="0"/>
        <v>5.4253</v>
      </c>
      <c r="Y11" s="18">
        <f t="shared" si="0"/>
        <v>0.29239999999999999</v>
      </c>
      <c r="Z11" s="18">
        <f t="shared" si="1"/>
        <v>274.38499999999999</v>
      </c>
      <c r="AA11" s="18">
        <f t="shared" si="2"/>
        <v>279.81029999999998</v>
      </c>
      <c r="AB11" s="18">
        <f t="shared" si="3"/>
        <v>26.3033</v>
      </c>
      <c r="AC11" s="18">
        <f t="shared" si="4"/>
        <v>26.595700000000001</v>
      </c>
    </row>
    <row r="12" spans="2:29" x14ac:dyDescent="0.25">
      <c r="B12" s="7">
        <v>7</v>
      </c>
      <c r="C12" s="2" t="s">
        <v>38</v>
      </c>
      <c r="D12" s="3">
        <v>10</v>
      </c>
      <c r="E12" s="3">
        <v>10</v>
      </c>
      <c r="G12" s="40" t="str">
        <f>C9</f>
        <v>Xerox</v>
      </c>
      <c r="H12" s="18">
        <f>H11</f>
        <v>252.75199999999998</v>
      </c>
      <c r="I12" s="18">
        <f>I10+L10</f>
        <v>25.697299999999998</v>
      </c>
      <c r="J12" s="18">
        <v>0</v>
      </c>
      <c r="K12" s="18">
        <v>0</v>
      </c>
      <c r="L12" s="18">
        <v>0</v>
      </c>
      <c r="M12" s="18">
        <f>E9</f>
        <v>0.60599999999999998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5"/>
      <c r="V12" s="5"/>
      <c r="X12" s="18">
        <f t="shared" si="0"/>
        <v>4.819</v>
      </c>
      <c r="Y12" s="18">
        <f t="shared" si="0"/>
        <v>0.13400000000000001</v>
      </c>
      <c r="Z12" s="18">
        <f t="shared" si="1"/>
        <v>279.81029999999998</v>
      </c>
      <c r="AA12" s="18">
        <f t="shared" si="2"/>
        <v>284.6293</v>
      </c>
      <c r="AB12" s="18">
        <f t="shared" si="3"/>
        <v>26.595700000000001</v>
      </c>
      <c r="AC12" s="18">
        <f t="shared" si="4"/>
        <v>26.729700000000001</v>
      </c>
    </row>
    <row r="13" spans="2:29" x14ac:dyDescent="0.25">
      <c r="B13" s="7">
        <v>8</v>
      </c>
      <c r="C13" s="2" t="s">
        <v>38</v>
      </c>
      <c r="D13" s="3">
        <v>10</v>
      </c>
      <c r="E13" s="3">
        <v>10</v>
      </c>
      <c r="G13" s="40"/>
      <c r="H13" s="18">
        <f>H12+D9</f>
        <v>274.38499999999999</v>
      </c>
      <c r="I13" s="18">
        <f>I11+L11</f>
        <v>25.697299999999998</v>
      </c>
      <c r="J13" s="18">
        <v>0</v>
      </c>
      <c r="K13" s="18">
        <v>0</v>
      </c>
      <c r="L13" s="18">
        <v>0</v>
      </c>
      <c r="M13" s="18">
        <f>E9</f>
        <v>0.60599999999999998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5"/>
      <c r="V13" s="5"/>
      <c r="X13" s="18">
        <f t="shared" si="0"/>
        <v>10</v>
      </c>
      <c r="Y13" s="18">
        <f t="shared" si="0"/>
        <v>10</v>
      </c>
      <c r="Z13" s="18">
        <f t="shared" si="1"/>
        <v>284.6293</v>
      </c>
      <c r="AA13" s="18">
        <f t="shared" si="2"/>
        <v>294.6293</v>
      </c>
      <c r="AB13" s="18">
        <f t="shared" si="3"/>
        <v>26.729700000000001</v>
      </c>
      <c r="AC13" s="18">
        <f t="shared" si="4"/>
        <v>36.729700000000001</v>
      </c>
    </row>
    <row r="14" spans="2:29" x14ac:dyDescent="0.25">
      <c r="B14" s="7">
        <v>9</v>
      </c>
      <c r="C14" s="2" t="s">
        <v>38</v>
      </c>
      <c r="D14" s="3">
        <v>10</v>
      </c>
      <c r="E14" s="3">
        <v>10</v>
      </c>
      <c r="G14" s="40" t="str">
        <f>C10</f>
        <v>Pitney Bowes</v>
      </c>
      <c r="H14" s="18">
        <f>H13</f>
        <v>274.38499999999999</v>
      </c>
      <c r="I14" s="18">
        <f>I12+M12</f>
        <v>26.3033</v>
      </c>
      <c r="J14" s="18">
        <v>0</v>
      </c>
      <c r="K14" s="18">
        <v>0</v>
      </c>
      <c r="L14" s="18">
        <v>0</v>
      </c>
      <c r="M14" s="18">
        <v>0</v>
      </c>
      <c r="N14" s="18">
        <f>E10</f>
        <v>0.29239999999999999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5"/>
      <c r="V14" s="5"/>
      <c r="X14" s="18">
        <f t="shared" si="0"/>
        <v>10</v>
      </c>
      <c r="Y14" s="18">
        <f t="shared" si="0"/>
        <v>10</v>
      </c>
      <c r="Z14" s="18">
        <f t="shared" si="1"/>
        <v>294.6293</v>
      </c>
      <c r="AA14" s="18">
        <f t="shared" si="2"/>
        <v>304.6293</v>
      </c>
      <c r="AB14" s="18">
        <f t="shared" si="3"/>
        <v>36.729700000000001</v>
      </c>
      <c r="AC14" s="18">
        <f t="shared" si="4"/>
        <v>46.729700000000001</v>
      </c>
    </row>
    <row r="15" spans="2:29" x14ac:dyDescent="0.25">
      <c r="B15" s="7">
        <v>10</v>
      </c>
      <c r="C15" s="2" t="s">
        <v>38</v>
      </c>
      <c r="D15" s="3">
        <v>10</v>
      </c>
      <c r="E15" s="3">
        <v>10</v>
      </c>
      <c r="G15" s="40"/>
      <c r="H15" s="18">
        <f>H14+D10</f>
        <v>279.81029999999998</v>
      </c>
      <c r="I15" s="18">
        <f>I13+M13</f>
        <v>26.3033</v>
      </c>
      <c r="J15" s="18">
        <v>0</v>
      </c>
      <c r="K15" s="18">
        <v>0</v>
      </c>
      <c r="L15" s="18">
        <v>0</v>
      </c>
      <c r="M15" s="18">
        <v>0</v>
      </c>
      <c r="N15" s="18">
        <f>E10</f>
        <v>0.29239999999999999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5"/>
      <c r="V15" s="5"/>
      <c r="X15" s="18">
        <f t="shared" si="0"/>
        <v>10</v>
      </c>
      <c r="Y15" s="18">
        <f t="shared" si="0"/>
        <v>10</v>
      </c>
      <c r="Z15" s="18">
        <f t="shared" si="1"/>
        <v>304.6293</v>
      </c>
      <c r="AA15" s="18">
        <f t="shared" si="2"/>
        <v>314.6293</v>
      </c>
      <c r="AB15" s="18">
        <f t="shared" si="3"/>
        <v>46.729700000000001</v>
      </c>
      <c r="AC15" s="18">
        <f t="shared" si="4"/>
        <v>56.729700000000001</v>
      </c>
    </row>
    <row r="16" spans="2:29" x14ac:dyDescent="0.25">
      <c r="G16" s="40" t="str">
        <f>C11</f>
        <v>NCR</v>
      </c>
      <c r="H16" s="18">
        <f>H15</f>
        <v>279.81029999999998</v>
      </c>
      <c r="I16" s="18">
        <f>I14+N14</f>
        <v>26.595700000000001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f>E11</f>
        <v>0.13400000000000001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5"/>
      <c r="V16" s="5"/>
      <c r="X16" s="18">
        <f t="shared" si="0"/>
        <v>10</v>
      </c>
      <c r="Y16" s="18">
        <f t="shared" si="0"/>
        <v>10</v>
      </c>
      <c r="Z16" s="18">
        <f t="shared" si="1"/>
        <v>314.6293</v>
      </c>
      <c r="AA16" s="18">
        <f t="shared" si="2"/>
        <v>324.6293</v>
      </c>
      <c r="AB16" s="18">
        <f t="shared" si="3"/>
        <v>56.729700000000001</v>
      </c>
      <c r="AC16" s="18">
        <f t="shared" si="4"/>
        <v>66.729700000000008</v>
      </c>
    </row>
    <row r="17" spans="3:33" x14ac:dyDescent="0.25">
      <c r="C17" s="8" t="s">
        <v>42</v>
      </c>
      <c r="D17" s="9">
        <f>SUM(D6:D15)</f>
        <v>324.6293</v>
      </c>
      <c r="E17" s="9">
        <f>SUM(E6:E15)</f>
        <v>66.729700000000008</v>
      </c>
      <c r="G17" s="40"/>
      <c r="H17" s="18">
        <f>H16+D11</f>
        <v>284.6293</v>
      </c>
      <c r="I17" s="18">
        <f>I15+N15</f>
        <v>26.595700000000001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f>E11</f>
        <v>0.13400000000000001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5"/>
      <c r="V17" s="5"/>
      <c r="X17" s="18"/>
      <c r="Y17" s="18"/>
      <c r="Z17" s="18">
        <f t="shared" si="1"/>
        <v>324.6293</v>
      </c>
      <c r="AA17" s="18"/>
      <c r="AB17" s="18">
        <f t="shared" si="3"/>
        <v>66.729700000000008</v>
      </c>
      <c r="AC17" s="18"/>
    </row>
    <row r="18" spans="3:33" x14ac:dyDescent="0.25">
      <c r="G18" s="40" t="str">
        <f>C12</f>
        <v>none</v>
      </c>
      <c r="H18" s="18">
        <f>H17</f>
        <v>284.6293</v>
      </c>
      <c r="I18" s="18">
        <f>I16+O16</f>
        <v>26.729700000000001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E12</f>
        <v>10</v>
      </c>
      <c r="Q18" s="18">
        <v>0</v>
      </c>
      <c r="R18" s="18">
        <v>0</v>
      </c>
      <c r="S18" s="18">
        <v>0</v>
      </c>
      <c r="T18" s="18">
        <v>0</v>
      </c>
      <c r="U18" s="5"/>
      <c r="V18" s="5"/>
      <c r="X18" s="18"/>
      <c r="Y18" s="18"/>
      <c r="Z18" s="18"/>
      <c r="AA18" s="18"/>
      <c r="AB18" s="18"/>
      <c r="AC18" s="18"/>
    </row>
    <row r="19" spans="3:33" x14ac:dyDescent="0.25">
      <c r="G19" s="40"/>
      <c r="H19" s="18">
        <f>H18+D12</f>
        <v>294.6293</v>
      </c>
      <c r="I19" s="18">
        <f>I17+O17</f>
        <v>26.729700000000001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>E12</f>
        <v>10</v>
      </c>
      <c r="Q19" s="18">
        <v>0</v>
      </c>
      <c r="R19" s="18">
        <v>0</v>
      </c>
      <c r="S19" s="18">
        <v>0</v>
      </c>
      <c r="T19" s="18">
        <v>0</v>
      </c>
      <c r="U19" s="5"/>
      <c r="V19" s="5"/>
      <c r="X19" s="37"/>
      <c r="Y19" s="37"/>
      <c r="Z19" s="37"/>
      <c r="AA19" s="37"/>
      <c r="AB19" s="37"/>
      <c r="AC19" s="37"/>
    </row>
    <row r="20" spans="3:33" x14ac:dyDescent="0.25">
      <c r="C20" s="7"/>
      <c r="D20" s="16" t="s">
        <v>1</v>
      </c>
      <c r="E20" s="16" t="s">
        <v>13</v>
      </c>
      <c r="G20" s="40" t="str">
        <f>C13</f>
        <v>none</v>
      </c>
      <c r="H20" s="18">
        <f>H19</f>
        <v>294.6293</v>
      </c>
      <c r="I20" s="18">
        <f>I18+P18</f>
        <v>36.729700000000001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>E13</f>
        <v>10</v>
      </c>
      <c r="R20" s="18">
        <v>0</v>
      </c>
      <c r="S20" s="18">
        <v>0</v>
      </c>
      <c r="T20" s="18">
        <v>0</v>
      </c>
      <c r="U20" s="5"/>
      <c r="V20" s="5"/>
      <c r="X20" s="37"/>
      <c r="Y20" s="37"/>
      <c r="Z20" s="37"/>
      <c r="AA20" s="37"/>
      <c r="AB20" s="37"/>
      <c r="AC20" s="37"/>
    </row>
    <row r="21" spans="3:33" x14ac:dyDescent="0.25">
      <c r="C21" s="7" t="s">
        <v>40</v>
      </c>
      <c r="D21" s="17">
        <v>5</v>
      </c>
      <c r="E21" s="17">
        <v>0</v>
      </c>
      <c r="G21" s="40"/>
      <c r="H21" s="18">
        <f>H20+D13</f>
        <v>304.6293</v>
      </c>
      <c r="I21" s="18">
        <f>I19+P19</f>
        <v>36.729700000000001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>E13</f>
        <v>10</v>
      </c>
      <c r="R21" s="18">
        <v>0</v>
      </c>
      <c r="S21" s="18">
        <v>0</v>
      </c>
      <c r="T21" s="18">
        <v>0</v>
      </c>
      <c r="U21" s="5"/>
      <c r="V21" s="5"/>
      <c r="X21" s="18" t="s">
        <v>39</v>
      </c>
      <c r="Y21" s="18"/>
      <c r="Z21" s="18">
        <v>0</v>
      </c>
      <c r="AA21" s="18">
        <f>AA16</f>
        <v>324.6293</v>
      </c>
      <c r="AB21" s="18">
        <v>0</v>
      </c>
      <c r="AC21" s="18">
        <f>AC16</f>
        <v>66.729700000000008</v>
      </c>
    </row>
    <row r="22" spans="3:33" x14ac:dyDescent="0.25">
      <c r="G22" s="40" t="str">
        <f>C14</f>
        <v>none</v>
      </c>
      <c r="H22" s="18">
        <f>H21</f>
        <v>304.6293</v>
      </c>
      <c r="I22" s="18">
        <f>I20+Q20</f>
        <v>46.729700000000001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E14</f>
        <v>10</v>
      </c>
      <c r="S22" s="18">
        <v>0</v>
      </c>
      <c r="T22" s="18">
        <v>0</v>
      </c>
      <c r="U22" s="5"/>
      <c r="V22" s="5"/>
      <c r="X22" s="37"/>
      <c r="Y22" s="37"/>
      <c r="Z22" s="37"/>
      <c r="AA22" s="37"/>
      <c r="AB22" s="37"/>
      <c r="AC22" s="37"/>
    </row>
    <row r="23" spans="3:33" x14ac:dyDescent="0.25">
      <c r="C23" s="26" t="s">
        <v>25</v>
      </c>
      <c r="D23" s="11" t="s">
        <v>61</v>
      </c>
      <c r="G23" s="40"/>
      <c r="H23" s="18">
        <f>H22+D14</f>
        <v>314.6293</v>
      </c>
      <c r="I23" s="18">
        <f>I21+Q21</f>
        <v>46.729700000000001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>E14</f>
        <v>10</v>
      </c>
      <c r="S23" s="18">
        <v>0</v>
      </c>
      <c r="T23" s="18">
        <v>0</v>
      </c>
      <c r="U23" s="5"/>
      <c r="V23" s="5"/>
      <c r="X23" s="18"/>
      <c r="Y23" s="18"/>
      <c r="Z23" s="18"/>
      <c r="AA23" s="18"/>
      <c r="AB23" s="18"/>
      <c r="AC23" s="18"/>
    </row>
    <row r="24" spans="3:33" x14ac:dyDescent="0.25">
      <c r="G24" s="40" t="str">
        <f>C15</f>
        <v>none</v>
      </c>
      <c r="H24" s="18">
        <f>H23</f>
        <v>314.6293</v>
      </c>
      <c r="I24" s="18">
        <f>I22+R22</f>
        <v>56.729700000000001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f>E15</f>
        <v>10</v>
      </c>
      <c r="T24" s="18">
        <v>0</v>
      </c>
      <c r="U24" s="5"/>
      <c r="V24" s="5"/>
      <c r="X24" s="37"/>
      <c r="Y24" s="37"/>
      <c r="Z24" s="37"/>
      <c r="AA24" s="37"/>
      <c r="AB24" s="37"/>
      <c r="AC24" s="37"/>
    </row>
    <row r="25" spans="3:33" x14ac:dyDescent="0.25">
      <c r="C25" s="1" t="s">
        <v>60</v>
      </c>
      <c r="G25" s="40"/>
      <c r="H25" s="18">
        <f>H24+D15</f>
        <v>324.6293</v>
      </c>
      <c r="I25" s="18">
        <f>I23+R23</f>
        <v>56.729700000000001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f>E15</f>
        <v>10</v>
      </c>
      <c r="T25" s="18">
        <v>0</v>
      </c>
      <c r="U25" s="5"/>
      <c r="V25" s="5"/>
      <c r="X25" s="37"/>
      <c r="Y25" s="37"/>
      <c r="Z25" s="37"/>
      <c r="AA25" s="37"/>
      <c r="AB25" s="37"/>
      <c r="AC25" s="37"/>
    </row>
    <row r="26" spans="3:33" x14ac:dyDescent="0.25">
      <c r="G26" s="40" t="str">
        <f>C21</f>
        <v>Border right &amp; top</v>
      </c>
      <c r="H26" s="18">
        <f>H25</f>
        <v>324.6293</v>
      </c>
      <c r="I26" s="18">
        <f>I24+S24</f>
        <v>66.729700000000008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f>E21</f>
        <v>0</v>
      </c>
      <c r="U26" s="5"/>
      <c r="V26" s="5"/>
      <c r="X26" s="38"/>
      <c r="Y26" s="37"/>
      <c r="Z26" s="37"/>
      <c r="AA26" s="37"/>
      <c r="AB26" s="37"/>
      <c r="AC26" s="37"/>
    </row>
    <row r="27" spans="3:33" x14ac:dyDescent="0.25">
      <c r="C27" s="1" t="s">
        <v>8</v>
      </c>
      <c r="G27" s="40"/>
      <c r="H27" s="18">
        <f>H26+D21</f>
        <v>329.6293</v>
      </c>
      <c r="I27" s="18">
        <f>I25+S25</f>
        <v>66.729700000000008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f>E21</f>
        <v>0</v>
      </c>
      <c r="U27" s="5"/>
      <c r="V27" s="5"/>
    </row>
    <row r="28" spans="3:33" x14ac:dyDescent="0.25">
      <c r="C28" s="1" t="s">
        <v>12</v>
      </c>
      <c r="G28" s="24"/>
      <c r="H28" s="18">
        <f>H27</f>
        <v>329.6293</v>
      </c>
      <c r="I28" s="18">
        <f>I27</f>
        <v>66.729700000000008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f>E21</f>
        <v>0</v>
      </c>
      <c r="U28" s="5"/>
      <c r="V28" s="5"/>
    </row>
    <row r="29" spans="3:33" x14ac:dyDescent="0.25">
      <c r="C29" s="1" t="s">
        <v>9</v>
      </c>
      <c r="G29" s="19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0"/>
      <c r="Y29" s="20"/>
      <c r="Z29" s="20"/>
      <c r="AE29" s="13"/>
      <c r="AG29" s="13"/>
    </row>
    <row r="30" spans="3:33" x14ac:dyDescent="0.25">
      <c r="C30" s="1" t="s">
        <v>10</v>
      </c>
      <c r="G30" s="1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0"/>
      <c r="Y30" s="20"/>
      <c r="Z30" s="20"/>
    </row>
    <row r="31" spans="3:33" x14ac:dyDescent="0.25">
      <c r="C31" s="11" t="s">
        <v>11</v>
      </c>
      <c r="G31" s="1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20"/>
      <c r="Y31" s="20"/>
      <c r="Z31" s="20"/>
    </row>
    <row r="32" spans="3:33" x14ac:dyDescent="0.25">
      <c r="G32" s="1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0"/>
      <c r="Y32" s="20"/>
      <c r="Z32" s="20"/>
    </row>
    <row r="33" spans="3:26" x14ac:dyDescent="0.25">
      <c r="C33" s="1" t="s">
        <v>27</v>
      </c>
      <c r="D33" s="11" t="s">
        <v>62</v>
      </c>
      <c r="E33" s="11"/>
      <c r="G33" s="1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0"/>
      <c r="Y33" s="20"/>
      <c r="Z33" s="20"/>
    </row>
    <row r="34" spans="3:26" x14ac:dyDescent="0.25">
      <c r="C34" s="27"/>
      <c r="D34" s="11" t="s">
        <v>63</v>
      </c>
      <c r="G34" s="1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0"/>
      <c r="Y34" s="20"/>
      <c r="Z34" s="20"/>
    </row>
    <row r="35" spans="3:26" x14ac:dyDescent="0.25">
      <c r="D35" s="11" t="s">
        <v>64</v>
      </c>
      <c r="G35" s="1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0"/>
      <c r="Y35" s="20"/>
      <c r="Z35" s="20"/>
    </row>
    <row r="36" spans="3:26" x14ac:dyDescent="0.25">
      <c r="G36" s="1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0"/>
      <c r="Y36" s="20"/>
      <c r="Z36" s="20"/>
    </row>
    <row r="37" spans="3:26" x14ac:dyDescent="0.25">
      <c r="G37" s="1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0"/>
      <c r="Z37" s="20"/>
    </row>
    <row r="38" spans="3:26" x14ac:dyDescent="0.25">
      <c r="G38" s="1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0"/>
      <c r="Z38" s="39"/>
    </row>
    <row r="39" spans="3:26" x14ac:dyDescent="0.25">
      <c r="G39" s="1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0"/>
      <c r="Z39" s="39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0"/>
      <c r="Z40" s="39"/>
    </row>
    <row r="45" spans="3:26" x14ac:dyDescent="0.25">
      <c r="D45" s="35"/>
      <c r="E45" s="35"/>
    </row>
    <row r="46" spans="3:26" x14ac:dyDescent="0.25">
      <c r="D46" s="35"/>
      <c r="E46" s="35"/>
    </row>
    <row r="47" spans="3:26" x14ac:dyDescent="0.25">
      <c r="D47" s="35"/>
      <c r="E47" s="35"/>
    </row>
    <row r="48" spans="3:26" x14ac:dyDescent="0.25">
      <c r="D48" s="35"/>
      <c r="E48" s="35"/>
    </row>
    <row r="49" spans="4:5" x14ac:dyDescent="0.25">
      <c r="D49" s="35"/>
      <c r="E49" s="35"/>
    </row>
    <row r="50" spans="4:5" x14ac:dyDescent="0.25">
      <c r="D50" s="35"/>
      <c r="E50" s="35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100-000000000000}"/>
    <hyperlink ref="D23" r:id="rId2" xr:uid="{00000000-0004-0000-0100-000004000000}"/>
    <hyperlink ref="D33" r:id="rId3" xr:uid="{BD9E9E4C-89AA-43DB-AB3D-1B94BF0989DD}"/>
    <hyperlink ref="D34" r:id="rId4" xr:uid="{F14AEDF2-50C4-4614-AC73-AE8002A25378}"/>
    <hyperlink ref="D35" r:id="rId5" xr:uid="{0A751F71-6472-47EB-9624-C9C3857FD2CE}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6"/>
  <headerFooter>
    <oddFooter>&amp;L&amp;F&amp;R&amp;A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AG40"/>
  <sheetViews>
    <sheetView zoomScale="80" zoomScaleNormal="8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1.28515625" style="1" customWidth="1"/>
    <col min="4" max="5" width="16.7109375" style="1" customWidth="1"/>
    <col min="6" max="6" width="10.7109375" style="1" customWidth="1"/>
    <col min="7" max="8" width="15.140625" style="1" customWidth="1"/>
    <col min="9" max="23" width="5.7109375" style="1" customWidth="1"/>
    <col min="24" max="29" width="7.7109375" style="36" customWidth="1"/>
    <col min="30" max="16384" width="9.140625" style="1"/>
  </cols>
  <sheetData>
    <row r="4" spans="2:29" x14ac:dyDescent="0.25">
      <c r="D4" s="4"/>
      <c r="E4" s="4"/>
    </row>
    <row r="5" spans="2:29" ht="92.25" customHeight="1" x14ac:dyDescent="0.25">
      <c r="B5" s="7"/>
      <c r="C5" s="10" t="s">
        <v>43</v>
      </c>
      <c r="D5" s="12" t="s">
        <v>24</v>
      </c>
      <c r="E5" s="12" t="s">
        <v>28</v>
      </c>
      <c r="G5" s="20"/>
      <c r="H5" s="21" t="s">
        <v>1</v>
      </c>
      <c r="I5" s="22" t="s">
        <v>0</v>
      </c>
      <c r="J5" s="23" t="str">
        <f>C6</f>
        <v>Bank of America Corp.</v>
      </c>
      <c r="K5" s="23" t="str">
        <f>C7</f>
        <v>J.P. Morgan Chase &amp; Co.</v>
      </c>
      <c r="L5" s="23" t="str">
        <f>C8</f>
        <v>Citigroup</v>
      </c>
      <c r="M5" s="23" t="str">
        <f>C9</f>
        <v>Wells Fargo</v>
      </c>
      <c r="N5" s="23" t="str">
        <f>C10</f>
        <v>Goldman Sachs Group</v>
      </c>
      <c r="O5" s="23" t="str">
        <f>C11</f>
        <v>Morgan Stanley</v>
      </c>
      <c r="P5" s="23" t="str">
        <f>C12</f>
        <v>American Express</v>
      </c>
      <c r="Q5" s="23" t="str">
        <f>C13</f>
        <v>U.S. Bancorp</v>
      </c>
      <c r="R5" s="23" t="str">
        <f>C14</f>
        <v>Capital One Financial</v>
      </c>
      <c r="S5" s="23" t="str">
        <f>C15</f>
        <v>Ally Financial</v>
      </c>
      <c r="T5" s="23" t="str">
        <f>C21</f>
        <v>Border right &amp; top</v>
      </c>
      <c r="U5" s="14"/>
      <c r="V5" s="1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</row>
    <row r="6" spans="2:29" x14ac:dyDescent="0.25">
      <c r="B6" s="7">
        <v>1</v>
      </c>
      <c r="C6" s="2" t="s">
        <v>22</v>
      </c>
      <c r="D6" s="3">
        <v>134.19399999999999</v>
      </c>
      <c r="E6" s="3">
        <v>-2.238</v>
      </c>
      <c r="G6" s="40" t="str">
        <f>C6</f>
        <v>Bank of America Corp.</v>
      </c>
      <c r="H6" s="18">
        <v>0</v>
      </c>
      <c r="I6" s="18">
        <v>0</v>
      </c>
      <c r="J6" s="18">
        <f>E6</f>
        <v>-2.238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5"/>
      <c r="V6" s="5"/>
      <c r="X6" s="18"/>
      <c r="Y6" s="18"/>
      <c r="Z6" s="18">
        <v>0</v>
      </c>
      <c r="AA6" s="18">
        <f>AA16</f>
        <v>626.46</v>
      </c>
      <c r="AB6" s="18">
        <v>0</v>
      </c>
      <c r="AC6" s="18">
        <f>AC16</f>
        <v>62.345000000000013</v>
      </c>
    </row>
    <row r="7" spans="2:29" x14ac:dyDescent="0.25">
      <c r="B7" s="7">
        <v>2</v>
      </c>
      <c r="C7" s="2" t="s">
        <v>44</v>
      </c>
      <c r="D7" s="3">
        <v>115.47499999999999</v>
      </c>
      <c r="E7" s="3">
        <v>17.37</v>
      </c>
      <c r="G7" s="40"/>
      <c r="H7" s="18">
        <f>H6+D6</f>
        <v>134.19399999999999</v>
      </c>
      <c r="I7" s="18">
        <v>0</v>
      </c>
      <c r="J7" s="18">
        <f>E6</f>
        <v>-2.238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5"/>
      <c r="V7" s="5"/>
      <c r="X7" s="18">
        <f t="shared" ref="X7:Y16" si="0">D6</f>
        <v>134.19399999999999</v>
      </c>
      <c r="Y7" s="18">
        <f t="shared" si="0"/>
        <v>-2.238</v>
      </c>
      <c r="Z7" s="18">
        <v>0</v>
      </c>
      <c r="AA7" s="18">
        <f>Z7+X7</f>
        <v>134.19399999999999</v>
      </c>
      <c r="AB7" s="18">
        <v>0</v>
      </c>
      <c r="AC7" s="18">
        <f>AB7+Y7</f>
        <v>-2.238</v>
      </c>
    </row>
    <row r="8" spans="2:29" x14ac:dyDescent="0.25">
      <c r="B8" s="7">
        <v>3</v>
      </c>
      <c r="C8" s="2" t="s">
        <v>45</v>
      </c>
      <c r="D8" s="3">
        <v>111.05500000000001</v>
      </c>
      <c r="E8" s="3">
        <v>10.602</v>
      </c>
      <c r="G8" s="40" t="str">
        <f>C7</f>
        <v>J.P. Morgan Chase &amp; Co.</v>
      </c>
      <c r="H8" s="18">
        <f>H7</f>
        <v>134.19399999999999</v>
      </c>
      <c r="I8" s="18">
        <f>E6</f>
        <v>-2.238</v>
      </c>
      <c r="J8" s="18">
        <v>0</v>
      </c>
      <c r="K8" s="18">
        <f>E7</f>
        <v>17.37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5"/>
      <c r="V8" s="5"/>
      <c r="X8" s="18">
        <f t="shared" si="0"/>
        <v>115.47499999999999</v>
      </c>
      <c r="Y8" s="18">
        <f t="shared" si="0"/>
        <v>17.37</v>
      </c>
      <c r="Z8" s="18">
        <f>AA7</f>
        <v>134.19399999999999</v>
      </c>
      <c r="AA8" s="18">
        <f>Z8+X8</f>
        <v>249.66899999999998</v>
      </c>
      <c r="AB8" s="18">
        <f>AC7</f>
        <v>-2.238</v>
      </c>
      <c r="AC8" s="18">
        <f>AB8+Y8</f>
        <v>15.132000000000001</v>
      </c>
    </row>
    <row r="9" spans="2:29" x14ac:dyDescent="0.25">
      <c r="B9" s="7">
        <v>4</v>
      </c>
      <c r="C9" s="2" t="s">
        <v>46</v>
      </c>
      <c r="D9" s="3">
        <v>93.248999999999995</v>
      </c>
      <c r="E9" s="3">
        <v>12.362</v>
      </c>
      <c r="G9" s="40"/>
      <c r="H9" s="18">
        <f>H8+D7</f>
        <v>249.66899999999998</v>
      </c>
      <c r="I9" s="18">
        <f>E6</f>
        <v>-2.238</v>
      </c>
      <c r="J9" s="18">
        <v>0</v>
      </c>
      <c r="K9" s="18">
        <f>E7</f>
        <v>17.37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5"/>
      <c r="V9" s="5"/>
      <c r="X9" s="18">
        <f t="shared" si="0"/>
        <v>111.05500000000001</v>
      </c>
      <c r="Y9" s="18">
        <f t="shared" si="0"/>
        <v>10.602</v>
      </c>
      <c r="Z9" s="18">
        <f t="shared" ref="Z9:Z17" si="1">AA8</f>
        <v>249.66899999999998</v>
      </c>
      <c r="AA9" s="18">
        <f t="shared" ref="AA9:AA16" si="2">Z9+X9</f>
        <v>360.72399999999999</v>
      </c>
      <c r="AB9" s="18">
        <f t="shared" ref="AB9:AB17" si="3">AC8</f>
        <v>15.132000000000001</v>
      </c>
      <c r="AC9" s="18">
        <f t="shared" ref="AC9:AC16" si="4">AB9+Y9</f>
        <v>25.734000000000002</v>
      </c>
    </row>
    <row r="10" spans="2:29" x14ac:dyDescent="0.25">
      <c r="B10" s="7">
        <v>5</v>
      </c>
      <c r="C10" s="2" t="s">
        <v>47</v>
      </c>
      <c r="D10" s="3">
        <v>45.966999999999999</v>
      </c>
      <c r="E10" s="3">
        <v>8.3539999999999992</v>
      </c>
      <c r="G10" s="40" t="str">
        <f>C8</f>
        <v>Citigroup</v>
      </c>
      <c r="H10" s="18">
        <f>H9</f>
        <v>249.66899999999998</v>
      </c>
      <c r="I10" s="18">
        <f>I8+K8</f>
        <v>15.132000000000001</v>
      </c>
      <c r="J10" s="18">
        <v>0</v>
      </c>
      <c r="K10" s="18">
        <v>0</v>
      </c>
      <c r="L10" s="18">
        <f>E8</f>
        <v>10.602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5"/>
      <c r="V10" s="5"/>
      <c r="X10" s="18">
        <f t="shared" si="0"/>
        <v>93.248999999999995</v>
      </c>
      <c r="Y10" s="18">
        <f t="shared" si="0"/>
        <v>12.362</v>
      </c>
      <c r="Z10" s="18">
        <f t="shared" si="1"/>
        <v>360.72399999999999</v>
      </c>
      <c r="AA10" s="18">
        <f t="shared" si="2"/>
        <v>453.97299999999996</v>
      </c>
      <c r="AB10" s="18">
        <f t="shared" si="3"/>
        <v>25.734000000000002</v>
      </c>
      <c r="AC10" s="18">
        <f t="shared" si="4"/>
        <v>38.096000000000004</v>
      </c>
    </row>
    <row r="11" spans="2:29" x14ac:dyDescent="0.25">
      <c r="B11" s="7">
        <v>6</v>
      </c>
      <c r="C11" s="2" t="s">
        <v>48</v>
      </c>
      <c r="D11" s="3">
        <v>39.32</v>
      </c>
      <c r="E11" s="3">
        <v>4.7030000000000003</v>
      </c>
      <c r="G11" s="40"/>
      <c r="H11" s="18">
        <f>H10+D8</f>
        <v>360.72399999999999</v>
      </c>
      <c r="I11" s="18">
        <f>I9+K9</f>
        <v>15.132000000000001</v>
      </c>
      <c r="J11" s="18">
        <v>0</v>
      </c>
      <c r="K11" s="18">
        <v>0</v>
      </c>
      <c r="L11" s="18">
        <f>E8</f>
        <v>10.602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5"/>
      <c r="V11" s="5"/>
      <c r="X11" s="18">
        <f t="shared" si="0"/>
        <v>45.966999999999999</v>
      </c>
      <c r="Y11" s="18">
        <f t="shared" si="0"/>
        <v>8.3539999999999992</v>
      </c>
      <c r="Z11" s="18">
        <f t="shared" si="1"/>
        <v>453.97299999999996</v>
      </c>
      <c r="AA11" s="18">
        <f t="shared" si="2"/>
        <v>499.93999999999994</v>
      </c>
      <c r="AB11" s="18">
        <f t="shared" si="3"/>
        <v>38.096000000000004</v>
      </c>
      <c r="AC11" s="18">
        <f t="shared" si="4"/>
        <v>46.45</v>
      </c>
    </row>
    <row r="12" spans="2:29" x14ac:dyDescent="0.25">
      <c r="B12" s="7">
        <v>7</v>
      </c>
      <c r="C12" s="2" t="s">
        <v>49</v>
      </c>
      <c r="D12" s="3">
        <v>30.242000000000001</v>
      </c>
      <c r="E12" s="3">
        <v>4.0570000000000004</v>
      </c>
      <c r="G12" s="40" t="str">
        <f>C9</f>
        <v>Wells Fargo</v>
      </c>
      <c r="H12" s="18">
        <f>H11</f>
        <v>360.72399999999999</v>
      </c>
      <c r="I12" s="18">
        <f>I10+L10</f>
        <v>25.734000000000002</v>
      </c>
      <c r="J12" s="18">
        <v>0</v>
      </c>
      <c r="K12" s="18">
        <v>0</v>
      </c>
      <c r="L12" s="18">
        <v>0</v>
      </c>
      <c r="M12" s="18">
        <f>E9</f>
        <v>12.362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5"/>
      <c r="V12" s="5"/>
      <c r="X12" s="18">
        <f t="shared" si="0"/>
        <v>39.32</v>
      </c>
      <c r="Y12" s="18">
        <f t="shared" si="0"/>
        <v>4.7030000000000003</v>
      </c>
      <c r="Z12" s="18">
        <f t="shared" si="1"/>
        <v>499.93999999999994</v>
      </c>
      <c r="AA12" s="18">
        <f t="shared" si="2"/>
        <v>539.26</v>
      </c>
      <c r="AB12" s="18">
        <f t="shared" si="3"/>
        <v>46.45</v>
      </c>
      <c r="AC12" s="18">
        <f t="shared" si="4"/>
        <v>51.153000000000006</v>
      </c>
    </row>
    <row r="13" spans="2:29" x14ac:dyDescent="0.25">
      <c r="B13" s="7">
        <v>8</v>
      </c>
      <c r="C13" s="2" t="s">
        <v>50</v>
      </c>
      <c r="D13" s="3">
        <v>20.518000000000001</v>
      </c>
      <c r="E13" s="3">
        <v>3.3170000000000002</v>
      </c>
      <c r="G13" s="40"/>
      <c r="H13" s="18">
        <f>H12+D9</f>
        <v>453.97299999999996</v>
      </c>
      <c r="I13" s="18">
        <f>I11+L11</f>
        <v>25.734000000000002</v>
      </c>
      <c r="J13" s="18">
        <v>0</v>
      </c>
      <c r="K13" s="18">
        <v>0</v>
      </c>
      <c r="L13" s="18">
        <v>0</v>
      </c>
      <c r="M13" s="18">
        <f>E9</f>
        <v>12.362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5"/>
      <c r="V13" s="5"/>
      <c r="X13" s="18">
        <f t="shared" si="0"/>
        <v>30.242000000000001</v>
      </c>
      <c r="Y13" s="18">
        <f t="shared" si="0"/>
        <v>4.0570000000000004</v>
      </c>
      <c r="Z13" s="18">
        <f t="shared" si="1"/>
        <v>539.26</v>
      </c>
      <c r="AA13" s="18">
        <f t="shared" si="2"/>
        <v>569.50199999999995</v>
      </c>
      <c r="AB13" s="18">
        <f t="shared" si="3"/>
        <v>51.153000000000006</v>
      </c>
      <c r="AC13" s="18">
        <f t="shared" si="4"/>
        <v>55.210000000000008</v>
      </c>
    </row>
    <row r="14" spans="2:29" x14ac:dyDescent="0.25">
      <c r="B14" s="7">
        <v>9</v>
      </c>
      <c r="C14" s="2" t="s">
        <v>51</v>
      </c>
      <c r="D14" s="3">
        <v>19.067</v>
      </c>
      <c r="E14" s="3">
        <v>2.7429999999999999</v>
      </c>
      <c r="G14" s="40" t="str">
        <f>C10</f>
        <v>Goldman Sachs Group</v>
      </c>
      <c r="H14" s="18">
        <f>H13</f>
        <v>453.97299999999996</v>
      </c>
      <c r="I14" s="18">
        <f>I12+M12</f>
        <v>38.096000000000004</v>
      </c>
      <c r="J14" s="18">
        <v>0</v>
      </c>
      <c r="K14" s="18">
        <v>0</v>
      </c>
      <c r="L14" s="18">
        <v>0</v>
      </c>
      <c r="M14" s="18">
        <v>0</v>
      </c>
      <c r="N14" s="18">
        <f>E10</f>
        <v>8.3539999999999992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5"/>
      <c r="V14" s="5"/>
      <c r="X14" s="18">
        <f t="shared" si="0"/>
        <v>20.518000000000001</v>
      </c>
      <c r="Y14" s="18">
        <f t="shared" si="0"/>
        <v>3.3170000000000002</v>
      </c>
      <c r="Z14" s="18">
        <f t="shared" si="1"/>
        <v>569.50199999999995</v>
      </c>
      <c r="AA14" s="18">
        <f t="shared" si="2"/>
        <v>590.02</v>
      </c>
      <c r="AB14" s="18">
        <f t="shared" si="3"/>
        <v>55.210000000000008</v>
      </c>
      <c r="AC14" s="18">
        <f t="shared" si="4"/>
        <v>58.527000000000008</v>
      </c>
    </row>
    <row r="15" spans="2:29" x14ac:dyDescent="0.25">
      <c r="B15" s="7">
        <v>10</v>
      </c>
      <c r="C15" s="2" t="s">
        <v>52</v>
      </c>
      <c r="D15" s="3">
        <v>17.373000000000001</v>
      </c>
      <c r="E15" s="3">
        <v>1.075</v>
      </c>
      <c r="G15" s="40"/>
      <c r="H15" s="18">
        <f>H14+D10</f>
        <v>499.93999999999994</v>
      </c>
      <c r="I15" s="18">
        <f>I13+M13</f>
        <v>38.096000000000004</v>
      </c>
      <c r="J15" s="18">
        <v>0</v>
      </c>
      <c r="K15" s="18">
        <v>0</v>
      </c>
      <c r="L15" s="18">
        <v>0</v>
      </c>
      <c r="M15" s="18">
        <v>0</v>
      </c>
      <c r="N15" s="18">
        <f>E10</f>
        <v>8.3539999999999992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5"/>
      <c r="V15" s="5"/>
      <c r="X15" s="18">
        <f t="shared" si="0"/>
        <v>19.067</v>
      </c>
      <c r="Y15" s="18">
        <f t="shared" si="0"/>
        <v>2.7429999999999999</v>
      </c>
      <c r="Z15" s="18">
        <f t="shared" si="1"/>
        <v>590.02</v>
      </c>
      <c r="AA15" s="18">
        <f t="shared" si="2"/>
        <v>609.08699999999999</v>
      </c>
      <c r="AB15" s="18">
        <f t="shared" si="3"/>
        <v>58.527000000000008</v>
      </c>
      <c r="AC15" s="18">
        <f t="shared" si="4"/>
        <v>61.27000000000001</v>
      </c>
    </row>
    <row r="16" spans="2:29" x14ac:dyDescent="0.25">
      <c r="G16" s="40" t="str">
        <f>C11</f>
        <v>Morgan Stanley</v>
      </c>
      <c r="H16" s="18">
        <f>H15</f>
        <v>499.93999999999994</v>
      </c>
      <c r="I16" s="18">
        <f>I14+N14</f>
        <v>46.45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f>E11</f>
        <v>4.7030000000000003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5"/>
      <c r="V16" s="5"/>
      <c r="X16" s="18">
        <f t="shared" si="0"/>
        <v>17.373000000000001</v>
      </c>
      <c r="Y16" s="18">
        <f t="shared" si="0"/>
        <v>1.075</v>
      </c>
      <c r="Z16" s="18">
        <f t="shared" si="1"/>
        <v>609.08699999999999</v>
      </c>
      <c r="AA16" s="18">
        <f t="shared" si="2"/>
        <v>626.46</v>
      </c>
      <c r="AB16" s="18">
        <f t="shared" si="3"/>
        <v>61.27000000000001</v>
      </c>
      <c r="AC16" s="18">
        <f t="shared" si="4"/>
        <v>62.345000000000013</v>
      </c>
    </row>
    <row r="17" spans="3:33" x14ac:dyDescent="0.25">
      <c r="C17" s="8" t="s">
        <v>42</v>
      </c>
      <c r="D17" s="9">
        <f>SUM(D6:D15)</f>
        <v>626.46</v>
      </c>
      <c r="E17" s="9">
        <f>SUM(E6:E15)</f>
        <v>62.345000000000013</v>
      </c>
      <c r="G17" s="40"/>
      <c r="H17" s="18">
        <f>H16+D11</f>
        <v>539.26</v>
      </c>
      <c r="I17" s="18">
        <f>I15+N15</f>
        <v>46.45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f>E11</f>
        <v>4.7030000000000003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5"/>
      <c r="V17" s="5"/>
      <c r="X17" s="18"/>
      <c r="Y17" s="18"/>
      <c r="Z17" s="18">
        <f t="shared" si="1"/>
        <v>626.46</v>
      </c>
      <c r="AA17" s="18"/>
      <c r="AB17" s="18">
        <f t="shared" si="3"/>
        <v>62.345000000000013</v>
      </c>
      <c r="AC17" s="18"/>
    </row>
    <row r="18" spans="3:33" x14ac:dyDescent="0.25">
      <c r="G18" s="40" t="str">
        <f>C12</f>
        <v>American Express</v>
      </c>
      <c r="H18" s="18">
        <f>H17</f>
        <v>539.26</v>
      </c>
      <c r="I18" s="18">
        <f>I16+O16</f>
        <v>51.153000000000006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E12</f>
        <v>4.0570000000000004</v>
      </c>
      <c r="Q18" s="18">
        <v>0</v>
      </c>
      <c r="R18" s="18">
        <v>0</v>
      </c>
      <c r="S18" s="18">
        <v>0</v>
      </c>
      <c r="T18" s="18">
        <v>0</v>
      </c>
      <c r="U18" s="5"/>
      <c r="V18" s="5"/>
      <c r="X18" s="18"/>
      <c r="Y18" s="18"/>
      <c r="Z18" s="18"/>
      <c r="AA18" s="18"/>
      <c r="AB18" s="18"/>
      <c r="AC18" s="18"/>
    </row>
    <row r="19" spans="3:33" x14ac:dyDescent="0.25">
      <c r="G19" s="40"/>
      <c r="H19" s="18">
        <f>H18+D12</f>
        <v>569.50199999999995</v>
      </c>
      <c r="I19" s="18">
        <f>I17+O17</f>
        <v>51.153000000000006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>E12</f>
        <v>4.0570000000000004</v>
      </c>
      <c r="Q19" s="18">
        <v>0</v>
      </c>
      <c r="R19" s="18">
        <v>0</v>
      </c>
      <c r="S19" s="18">
        <v>0</v>
      </c>
      <c r="T19" s="18">
        <v>0</v>
      </c>
      <c r="U19" s="5"/>
      <c r="V19" s="5"/>
      <c r="X19" s="37"/>
      <c r="Y19" s="37"/>
      <c r="Z19" s="37"/>
      <c r="AA19" s="37"/>
      <c r="AB19" s="37"/>
      <c r="AC19" s="37"/>
    </row>
    <row r="20" spans="3:33" x14ac:dyDescent="0.25">
      <c r="C20" s="7"/>
      <c r="D20" s="16" t="s">
        <v>1</v>
      </c>
      <c r="E20" s="16" t="s">
        <v>13</v>
      </c>
      <c r="G20" s="40" t="str">
        <f>C13</f>
        <v>U.S. Bancorp</v>
      </c>
      <c r="H20" s="18">
        <f>H19</f>
        <v>569.50199999999995</v>
      </c>
      <c r="I20" s="18">
        <f>I18+P18</f>
        <v>55.210000000000008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>E13</f>
        <v>3.3170000000000002</v>
      </c>
      <c r="R20" s="18">
        <v>0</v>
      </c>
      <c r="S20" s="18">
        <v>0</v>
      </c>
      <c r="T20" s="18">
        <v>0</v>
      </c>
      <c r="U20" s="5"/>
      <c r="V20" s="5"/>
      <c r="X20" s="37"/>
      <c r="Y20" s="37"/>
      <c r="Z20" s="37"/>
      <c r="AA20" s="37"/>
      <c r="AB20" s="37"/>
      <c r="AC20" s="37"/>
    </row>
    <row r="21" spans="3:33" x14ac:dyDescent="0.25">
      <c r="C21" s="7" t="s">
        <v>40</v>
      </c>
      <c r="D21" s="17">
        <v>5</v>
      </c>
      <c r="E21" s="17">
        <v>0</v>
      </c>
      <c r="G21" s="40"/>
      <c r="H21" s="18">
        <f>H20+D13</f>
        <v>590.02</v>
      </c>
      <c r="I21" s="18">
        <f>I19+P19</f>
        <v>55.210000000000008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>E13</f>
        <v>3.3170000000000002</v>
      </c>
      <c r="R21" s="18">
        <v>0</v>
      </c>
      <c r="S21" s="18">
        <v>0</v>
      </c>
      <c r="T21" s="18">
        <v>0</v>
      </c>
      <c r="U21" s="5"/>
      <c r="V21" s="5"/>
      <c r="X21" s="18" t="s">
        <v>39</v>
      </c>
      <c r="Y21" s="18"/>
      <c r="Z21" s="18">
        <v>0</v>
      </c>
      <c r="AA21" s="18">
        <f>AA16</f>
        <v>626.46</v>
      </c>
      <c r="AB21" s="18">
        <v>0</v>
      </c>
      <c r="AC21" s="18">
        <f>AC16</f>
        <v>62.345000000000013</v>
      </c>
    </row>
    <row r="22" spans="3:33" x14ac:dyDescent="0.25">
      <c r="G22" s="40" t="str">
        <f>C14</f>
        <v>Capital One Financial</v>
      </c>
      <c r="H22" s="18">
        <f>H21</f>
        <v>590.02</v>
      </c>
      <c r="I22" s="18">
        <f>I20+Q20</f>
        <v>58.527000000000008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E14</f>
        <v>2.7429999999999999</v>
      </c>
      <c r="S22" s="18">
        <v>0</v>
      </c>
      <c r="T22" s="18">
        <v>0</v>
      </c>
      <c r="U22" s="5"/>
      <c r="V22" s="5"/>
      <c r="X22" s="37"/>
      <c r="Y22" s="37"/>
      <c r="Z22" s="37"/>
      <c r="AA22" s="37"/>
      <c r="AB22" s="37"/>
      <c r="AC22" s="37"/>
    </row>
    <row r="23" spans="3:33" x14ac:dyDescent="0.25">
      <c r="C23" s="26" t="s">
        <v>25</v>
      </c>
      <c r="D23" s="11" t="s">
        <v>61</v>
      </c>
      <c r="G23" s="40"/>
      <c r="H23" s="18">
        <f>H22+D14</f>
        <v>609.08699999999999</v>
      </c>
      <c r="I23" s="18">
        <f>I21+Q21</f>
        <v>58.527000000000008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>E14</f>
        <v>2.7429999999999999</v>
      </c>
      <c r="S23" s="18">
        <v>0</v>
      </c>
      <c r="T23" s="18">
        <v>0</v>
      </c>
      <c r="U23" s="5"/>
      <c r="V23" s="5"/>
      <c r="X23" s="18"/>
      <c r="Y23" s="18"/>
      <c r="Z23" s="18"/>
      <c r="AA23" s="18"/>
      <c r="AB23" s="18"/>
      <c r="AC23" s="18"/>
    </row>
    <row r="24" spans="3:33" x14ac:dyDescent="0.25">
      <c r="G24" s="40" t="str">
        <f>C15</f>
        <v>Ally Financial</v>
      </c>
      <c r="H24" s="18">
        <f>H23</f>
        <v>609.08699999999999</v>
      </c>
      <c r="I24" s="18">
        <f>I22+R22</f>
        <v>61.27000000000001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f>E15</f>
        <v>1.075</v>
      </c>
      <c r="T24" s="18">
        <v>0</v>
      </c>
      <c r="U24" s="5"/>
      <c r="V24" s="5"/>
      <c r="X24" s="37"/>
      <c r="Y24" s="37"/>
      <c r="Z24" s="37"/>
      <c r="AA24" s="37"/>
      <c r="AB24" s="37"/>
      <c r="AC24" s="37"/>
    </row>
    <row r="25" spans="3:33" x14ac:dyDescent="0.25">
      <c r="C25" s="1" t="s">
        <v>60</v>
      </c>
      <c r="G25" s="40"/>
      <c r="H25" s="18">
        <f>H24+D15</f>
        <v>626.46</v>
      </c>
      <c r="I25" s="18">
        <f>I23+R23</f>
        <v>61.27000000000001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f>E15</f>
        <v>1.075</v>
      </c>
      <c r="T25" s="18">
        <v>0</v>
      </c>
      <c r="U25" s="5"/>
      <c r="V25" s="5"/>
      <c r="X25" s="37"/>
      <c r="Y25" s="37"/>
      <c r="Z25" s="37"/>
      <c r="AA25" s="37"/>
      <c r="AB25" s="37"/>
      <c r="AC25" s="37"/>
    </row>
    <row r="26" spans="3:33" x14ac:dyDescent="0.25">
      <c r="G26" s="40" t="str">
        <f>C21</f>
        <v>Border right &amp; top</v>
      </c>
      <c r="H26" s="18">
        <f>H25</f>
        <v>626.46</v>
      </c>
      <c r="I26" s="18">
        <f>I24+S24</f>
        <v>62.345000000000013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f>E21</f>
        <v>0</v>
      </c>
      <c r="U26" s="5"/>
      <c r="V26" s="5"/>
      <c r="X26" s="38"/>
      <c r="Y26" s="37"/>
      <c r="Z26" s="37"/>
      <c r="AA26" s="37"/>
      <c r="AB26" s="37"/>
      <c r="AC26" s="37"/>
    </row>
    <row r="27" spans="3:33" x14ac:dyDescent="0.25">
      <c r="C27" s="1" t="s">
        <v>8</v>
      </c>
      <c r="G27" s="40"/>
      <c r="H27" s="18">
        <f>H26+D21</f>
        <v>631.46</v>
      </c>
      <c r="I27" s="18">
        <f>I25+S25</f>
        <v>62.345000000000013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f>E21</f>
        <v>0</v>
      </c>
      <c r="U27" s="5"/>
      <c r="V27" s="5"/>
    </row>
    <row r="28" spans="3:33" x14ac:dyDescent="0.25">
      <c r="C28" s="1" t="s">
        <v>12</v>
      </c>
      <c r="G28" s="24"/>
      <c r="H28" s="18">
        <f>H27</f>
        <v>631.46</v>
      </c>
      <c r="I28" s="18">
        <f>I27</f>
        <v>62.345000000000013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f>E21</f>
        <v>0</v>
      </c>
      <c r="U28" s="5"/>
      <c r="V28" s="5"/>
    </row>
    <row r="29" spans="3:33" x14ac:dyDescent="0.25">
      <c r="C29" s="1" t="s">
        <v>9</v>
      </c>
      <c r="G29" s="19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0"/>
      <c r="Y29" s="20"/>
      <c r="Z29" s="20"/>
      <c r="AE29" s="13"/>
      <c r="AG29" s="13"/>
    </row>
    <row r="30" spans="3:33" x14ac:dyDescent="0.25">
      <c r="C30" s="1" t="s">
        <v>10</v>
      </c>
      <c r="G30" s="1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0"/>
      <c r="Y30" s="20"/>
      <c r="Z30" s="20"/>
    </row>
    <row r="31" spans="3:33" x14ac:dyDescent="0.25">
      <c r="C31" s="11" t="s">
        <v>11</v>
      </c>
      <c r="G31" s="1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20"/>
      <c r="Y31" s="20"/>
      <c r="Z31" s="20"/>
    </row>
    <row r="32" spans="3:33" x14ac:dyDescent="0.25">
      <c r="G32" s="1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0"/>
      <c r="Y32" s="20"/>
      <c r="Z32" s="20"/>
    </row>
    <row r="33" spans="3:26" x14ac:dyDescent="0.25">
      <c r="C33" s="1" t="s">
        <v>27</v>
      </c>
      <c r="D33" s="11" t="s">
        <v>62</v>
      </c>
      <c r="E33" s="11"/>
      <c r="G33" s="1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0"/>
      <c r="Y33" s="20"/>
      <c r="Z33" s="20"/>
    </row>
    <row r="34" spans="3:26" x14ac:dyDescent="0.25">
      <c r="C34" s="27"/>
      <c r="D34" s="11" t="s">
        <v>63</v>
      </c>
      <c r="G34" s="1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0"/>
      <c r="Y34" s="20"/>
      <c r="Z34" s="20"/>
    </row>
    <row r="35" spans="3:26" x14ac:dyDescent="0.25">
      <c r="D35" s="11" t="s">
        <v>64</v>
      </c>
      <c r="G35" s="1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0"/>
      <c r="Y35" s="20"/>
      <c r="Z35" s="20"/>
    </row>
    <row r="36" spans="3:26" x14ac:dyDescent="0.25">
      <c r="G36" s="1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0"/>
      <c r="Y36" s="20"/>
      <c r="Z36" s="20"/>
    </row>
    <row r="37" spans="3:26" x14ac:dyDescent="0.25">
      <c r="G37" s="1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0"/>
      <c r="Z37" s="20"/>
    </row>
    <row r="38" spans="3:26" x14ac:dyDescent="0.25">
      <c r="G38" s="1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0"/>
      <c r="Z38" s="39"/>
    </row>
    <row r="39" spans="3:26" x14ac:dyDescent="0.25">
      <c r="G39" s="1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0"/>
      <c r="Z39" s="39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0"/>
      <c r="Z40" s="39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200-000000000000}"/>
    <hyperlink ref="D23" r:id="rId2" xr:uid="{00000000-0004-0000-0200-000004000000}"/>
    <hyperlink ref="D33" r:id="rId3" xr:uid="{3536B300-2616-48DD-AD74-DC1769922146}"/>
    <hyperlink ref="D34" r:id="rId4" xr:uid="{D20A18BF-CC41-4E6C-9B03-AC22583EAC9D}"/>
    <hyperlink ref="D35" r:id="rId5" xr:uid="{7731E85F-7B6C-4846-A794-8515F8FF2851}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6"/>
  <headerFooter>
    <oddFooter>&amp;L&amp;F&amp;R&amp;A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AG40"/>
  <sheetViews>
    <sheetView zoomScale="80" zoomScaleNormal="8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1.28515625" style="1" customWidth="1"/>
    <col min="4" max="5" width="16.7109375" style="1" customWidth="1"/>
    <col min="6" max="6" width="10.7109375" style="1" customWidth="1"/>
    <col min="7" max="8" width="15.140625" style="1" customWidth="1"/>
    <col min="9" max="23" width="5.7109375" style="1" customWidth="1"/>
    <col min="24" max="29" width="7.7109375" style="36" customWidth="1"/>
    <col min="30" max="30" width="9.140625" style="36"/>
    <col min="31" max="16384" width="9.140625" style="1"/>
  </cols>
  <sheetData>
    <row r="4" spans="2:29" x14ac:dyDescent="0.25">
      <c r="D4" s="4"/>
      <c r="E4" s="4"/>
    </row>
    <row r="5" spans="2:29" ht="92.25" customHeight="1" x14ac:dyDescent="0.25">
      <c r="B5" s="7"/>
      <c r="C5" s="10" t="s">
        <v>41</v>
      </c>
      <c r="D5" s="12" t="s">
        <v>24</v>
      </c>
      <c r="E5" s="12" t="s">
        <v>28</v>
      </c>
      <c r="G5" s="20"/>
      <c r="H5" s="21" t="s">
        <v>1</v>
      </c>
      <c r="I5" s="22" t="s">
        <v>0</v>
      </c>
      <c r="J5" s="23" t="str">
        <f>C6</f>
        <v>AES</v>
      </c>
      <c r="K5" s="23" t="str">
        <f>C7</f>
        <v>American Electric Power</v>
      </c>
      <c r="L5" s="23" t="str">
        <f>C8</f>
        <v>Constellation Energy</v>
      </c>
      <c r="M5" s="23" t="str">
        <f>C9</f>
        <v>Williams</v>
      </c>
      <c r="N5" s="23" t="str">
        <f>C10</f>
        <v>NRG Energy</v>
      </c>
      <c r="O5" s="23" t="str">
        <f>C11</f>
        <v>Energy Future Holdings</v>
      </c>
      <c r="P5" s="23" t="str">
        <f>C12</f>
        <v>Global Partners</v>
      </c>
      <c r="Q5" s="23" t="str">
        <f>C13</f>
        <v>Calpine</v>
      </c>
      <c r="R5" s="23" t="str">
        <f>C14</f>
        <v>UGI</v>
      </c>
      <c r="S5" s="23" t="str">
        <f>C15</f>
        <v>none</v>
      </c>
      <c r="T5" s="23" t="str">
        <f>C21</f>
        <v>Border right &amp; top</v>
      </c>
      <c r="U5" s="14"/>
      <c r="V5" s="1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</row>
    <row r="6" spans="2:29" x14ac:dyDescent="0.25">
      <c r="B6" s="7">
        <v>1</v>
      </c>
      <c r="C6" s="2" t="s">
        <v>29</v>
      </c>
      <c r="D6" s="3">
        <v>17.138000000000002</v>
      </c>
      <c r="E6" s="3">
        <v>8.9999999999999993E-3</v>
      </c>
      <c r="G6" s="40" t="str">
        <f>C6</f>
        <v>AES</v>
      </c>
      <c r="H6" s="18">
        <v>0</v>
      </c>
      <c r="I6" s="18">
        <v>0</v>
      </c>
      <c r="J6" s="18">
        <f>E6</f>
        <v>8.9999999999999993E-3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5"/>
      <c r="V6" s="5"/>
      <c r="X6" s="18"/>
      <c r="Y6" s="18"/>
      <c r="Z6" s="18">
        <v>0</v>
      </c>
      <c r="AA6" s="18">
        <f>AA16</f>
        <v>92.634999999999991</v>
      </c>
      <c r="AB6" s="18">
        <v>0</v>
      </c>
      <c r="AC6" s="18">
        <f>AC16</f>
        <v>-2.8755999999999995</v>
      </c>
    </row>
    <row r="7" spans="2:29" x14ac:dyDescent="0.25">
      <c r="B7" s="7">
        <v>2</v>
      </c>
      <c r="C7" s="2" t="s">
        <v>30</v>
      </c>
      <c r="D7" s="3">
        <v>14.427</v>
      </c>
      <c r="E7" s="3">
        <v>1.2110000000000001</v>
      </c>
      <c r="G7" s="40"/>
      <c r="H7" s="18">
        <f>H6+D6</f>
        <v>17.138000000000002</v>
      </c>
      <c r="I7" s="18">
        <v>0</v>
      </c>
      <c r="J7" s="18">
        <f>E6</f>
        <v>8.9999999999999993E-3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5"/>
      <c r="V7" s="5"/>
      <c r="X7" s="18">
        <f t="shared" ref="X7:Y16" si="0">D6</f>
        <v>17.138000000000002</v>
      </c>
      <c r="Y7" s="18">
        <f t="shared" si="0"/>
        <v>8.9999999999999993E-3</v>
      </c>
      <c r="Z7" s="18">
        <v>0</v>
      </c>
      <c r="AA7" s="18">
        <f>Z7+X7</f>
        <v>17.138000000000002</v>
      </c>
      <c r="AB7" s="18">
        <v>0</v>
      </c>
      <c r="AC7" s="18">
        <f>AB7+Y7</f>
        <v>8.9999999999999993E-3</v>
      </c>
    </row>
    <row r="8" spans="2:29" x14ac:dyDescent="0.25">
      <c r="B8" s="7">
        <v>3</v>
      </c>
      <c r="C8" s="2" t="s">
        <v>31</v>
      </c>
      <c r="D8" s="3">
        <v>14.34</v>
      </c>
      <c r="E8" s="3">
        <v>-0.98260000000000003</v>
      </c>
      <c r="G8" s="40" t="str">
        <f>C7</f>
        <v>American Electric Power</v>
      </c>
      <c r="H8" s="18">
        <f>H7</f>
        <v>17.138000000000002</v>
      </c>
      <c r="I8" s="18">
        <f>E6</f>
        <v>8.9999999999999993E-3</v>
      </c>
      <c r="J8" s="18">
        <v>0</v>
      </c>
      <c r="K8" s="18">
        <f>E7</f>
        <v>1.2110000000000001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5"/>
      <c r="V8" s="5"/>
      <c r="X8" s="18">
        <f t="shared" si="0"/>
        <v>14.427</v>
      </c>
      <c r="Y8" s="18">
        <f t="shared" si="0"/>
        <v>1.2110000000000001</v>
      </c>
      <c r="Z8" s="18">
        <f>AA7</f>
        <v>17.138000000000002</v>
      </c>
      <c r="AA8" s="18">
        <f>Z8+X8</f>
        <v>31.565000000000001</v>
      </c>
      <c r="AB8" s="18">
        <f>AC7</f>
        <v>8.9999999999999993E-3</v>
      </c>
      <c r="AC8" s="18">
        <f>AB8+Y8</f>
        <v>1.22</v>
      </c>
    </row>
    <row r="9" spans="2:29" x14ac:dyDescent="0.25">
      <c r="B9" s="7">
        <v>4</v>
      </c>
      <c r="C9" s="2" t="s">
        <v>32</v>
      </c>
      <c r="D9" s="3">
        <v>9.6159999999999997</v>
      </c>
      <c r="E9" s="3">
        <v>-1.097</v>
      </c>
      <c r="G9" s="40"/>
      <c r="H9" s="18">
        <f>H8+D7</f>
        <v>31.565000000000001</v>
      </c>
      <c r="I9" s="18">
        <f>E6</f>
        <v>8.9999999999999993E-3</v>
      </c>
      <c r="J9" s="18">
        <v>0</v>
      </c>
      <c r="K9" s="18">
        <f>E7</f>
        <v>1.2110000000000001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5"/>
      <c r="V9" s="5"/>
      <c r="X9" s="18">
        <f t="shared" si="0"/>
        <v>14.34</v>
      </c>
      <c r="Y9" s="18">
        <f t="shared" si="0"/>
        <v>-0.98260000000000003</v>
      </c>
      <c r="Z9" s="18">
        <f t="shared" ref="Z9:Z17" si="1">AA8</f>
        <v>31.565000000000001</v>
      </c>
      <c r="AA9" s="18">
        <f t="shared" ref="AA9:AA16" si="2">Z9+X9</f>
        <v>45.905000000000001</v>
      </c>
      <c r="AB9" s="18">
        <f t="shared" ref="AB9:AB17" si="3">AC8</f>
        <v>1.22</v>
      </c>
      <c r="AC9" s="18">
        <f t="shared" ref="AC9:AC16" si="4">AB9+Y9</f>
        <v>0.23739999999999994</v>
      </c>
    </row>
    <row r="10" spans="2:29" x14ac:dyDescent="0.25">
      <c r="B10" s="7">
        <v>5</v>
      </c>
      <c r="C10" s="2" t="s">
        <v>33</v>
      </c>
      <c r="D10" s="3">
        <v>8.8490000000000002</v>
      </c>
      <c r="E10" s="3">
        <v>0.47699999999999998</v>
      </c>
      <c r="G10" s="40" t="str">
        <f>C8</f>
        <v>Constellation Energy</v>
      </c>
      <c r="H10" s="18">
        <f>H9</f>
        <v>31.565000000000001</v>
      </c>
      <c r="I10" s="18">
        <f>I8+K8</f>
        <v>1.22</v>
      </c>
      <c r="J10" s="18">
        <v>0</v>
      </c>
      <c r="K10" s="18">
        <v>0</v>
      </c>
      <c r="L10" s="18">
        <f>E8</f>
        <v>-0.98260000000000003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5"/>
      <c r="V10" s="5"/>
      <c r="X10" s="18">
        <f t="shared" si="0"/>
        <v>9.6159999999999997</v>
      </c>
      <c r="Y10" s="18">
        <f t="shared" si="0"/>
        <v>-1.097</v>
      </c>
      <c r="Z10" s="18">
        <f t="shared" si="1"/>
        <v>45.905000000000001</v>
      </c>
      <c r="AA10" s="18">
        <f t="shared" si="2"/>
        <v>55.521000000000001</v>
      </c>
      <c r="AB10" s="18">
        <f t="shared" si="3"/>
        <v>0.23739999999999994</v>
      </c>
      <c r="AC10" s="18">
        <f t="shared" si="4"/>
        <v>-0.85960000000000003</v>
      </c>
    </row>
    <row r="11" spans="2:29" x14ac:dyDescent="0.25">
      <c r="B11" s="7">
        <v>6</v>
      </c>
      <c r="C11" s="2" t="s">
        <v>34</v>
      </c>
      <c r="D11" s="3">
        <v>8.2349999999999994</v>
      </c>
      <c r="E11" s="3">
        <v>-2.8119999999999998</v>
      </c>
      <c r="G11" s="40"/>
      <c r="H11" s="18">
        <f>H10+D8</f>
        <v>45.905000000000001</v>
      </c>
      <c r="I11" s="18">
        <f>I9+K9</f>
        <v>1.22</v>
      </c>
      <c r="J11" s="18">
        <v>0</v>
      </c>
      <c r="K11" s="18">
        <v>0</v>
      </c>
      <c r="L11" s="18">
        <f>E8</f>
        <v>-0.98260000000000003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5"/>
      <c r="V11" s="5"/>
      <c r="X11" s="18">
        <f t="shared" si="0"/>
        <v>8.8490000000000002</v>
      </c>
      <c r="Y11" s="18">
        <f t="shared" si="0"/>
        <v>0.47699999999999998</v>
      </c>
      <c r="Z11" s="18">
        <f t="shared" si="1"/>
        <v>55.521000000000001</v>
      </c>
      <c r="AA11" s="18">
        <f t="shared" si="2"/>
        <v>64.37</v>
      </c>
      <c r="AB11" s="18">
        <f t="shared" si="3"/>
        <v>-0.85960000000000003</v>
      </c>
      <c r="AC11" s="18">
        <f t="shared" si="4"/>
        <v>-0.38260000000000005</v>
      </c>
    </row>
    <row r="12" spans="2:29" x14ac:dyDescent="0.25">
      <c r="B12" s="7">
        <v>7</v>
      </c>
      <c r="C12" s="2" t="s">
        <v>35</v>
      </c>
      <c r="D12" s="3">
        <v>7.8015999999999996</v>
      </c>
      <c r="E12" s="3">
        <v>2.7E-2</v>
      </c>
      <c r="G12" s="40" t="str">
        <f>C9</f>
        <v>Williams</v>
      </c>
      <c r="H12" s="18">
        <f>H11</f>
        <v>45.905000000000001</v>
      </c>
      <c r="I12" s="18">
        <f>I10+L10</f>
        <v>0.23739999999999994</v>
      </c>
      <c r="J12" s="18">
        <v>0</v>
      </c>
      <c r="K12" s="18">
        <v>0</v>
      </c>
      <c r="L12" s="18">
        <v>0</v>
      </c>
      <c r="M12" s="18">
        <f>E9</f>
        <v>-1.097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5"/>
      <c r="V12" s="5"/>
      <c r="X12" s="18">
        <f t="shared" si="0"/>
        <v>8.2349999999999994</v>
      </c>
      <c r="Y12" s="18">
        <f t="shared" si="0"/>
        <v>-2.8119999999999998</v>
      </c>
      <c r="Z12" s="18">
        <f t="shared" si="1"/>
        <v>64.37</v>
      </c>
      <c r="AA12" s="18">
        <f t="shared" si="2"/>
        <v>72.605000000000004</v>
      </c>
      <c r="AB12" s="18">
        <f t="shared" si="3"/>
        <v>-0.38260000000000005</v>
      </c>
      <c r="AC12" s="18">
        <f t="shared" si="4"/>
        <v>-3.1945999999999999</v>
      </c>
    </row>
    <row r="13" spans="2:29" x14ac:dyDescent="0.25">
      <c r="B13" s="7">
        <v>8</v>
      </c>
      <c r="C13" s="2" t="s">
        <v>36</v>
      </c>
      <c r="D13" s="3">
        <v>6.6369999999999996</v>
      </c>
      <c r="E13" s="3">
        <v>3.1E-2</v>
      </c>
      <c r="G13" s="40"/>
      <c r="H13" s="18">
        <f>H12+D9</f>
        <v>55.521000000000001</v>
      </c>
      <c r="I13" s="18">
        <f>I11+L11</f>
        <v>0.23739999999999994</v>
      </c>
      <c r="J13" s="18">
        <v>0</v>
      </c>
      <c r="K13" s="18">
        <v>0</v>
      </c>
      <c r="L13" s="18">
        <v>0</v>
      </c>
      <c r="M13" s="18">
        <f>E9</f>
        <v>-1.097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5"/>
      <c r="V13" s="5"/>
      <c r="X13" s="18">
        <f t="shared" si="0"/>
        <v>7.8015999999999996</v>
      </c>
      <c r="Y13" s="18">
        <f t="shared" si="0"/>
        <v>2.7E-2</v>
      </c>
      <c r="Z13" s="18">
        <f t="shared" si="1"/>
        <v>72.605000000000004</v>
      </c>
      <c r="AA13" s="18">
        <f t="shared" si="2"/>
        <v>80.406599999999997</v>
      </c>
      <c r="AB13" s="18">
        <f t="shared" si="3"/>
        <v>-3.1945999999999999</v>
      </c>
      <c r="AC13" s="18">
        <f t="shared" si="4"/>
        <v>-3.1675999999999997</v>
      </c>
    </row>
    <row r="14" spans="2:29" x14ac:dyDescent="0.25">
      <c r="B14" s="7">
        <v>9</v>
      </c>
      <c r="C14" s="2" t="s">
        <v>37</v>
      </c>
      <c r="D14" s="3">
        <v>5.5914000000000001</v>
      </c>
      <c r="E14" s="3">
        <v>0.26100000000000001</v>
      </c>
      <c r="G14" s="40" t="str">
        <f>C10</f>
        <v>NRG Energy</v>
      </c>
      <c r="H14" s="18">
        <f>H13</f>
        <v>55.521000000000001</v>
      </c>
      <c r="I14" s="18">
        <f>I12+M12</f>
        <v>-0.85960000000000003</v>
      </c>
      <c r="J14" s="18">
        <v>0</v>
      </c>
      <c r="K14" s="18">
        <v>0</v>
      </c>
      <c r="L14" s="18">
        <v>0</v>
      </c>
      <c r="M14" s="18">
        <v>0</v>
      </c>
      <c r="N14" s="18">
        <f>E10</f>
        <v>0.47699999999999998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5"/>
      <c r="V14" s="5"/>
      <c r="X14" s="18">
        <f t="shared" si="0"/>
        <v>6.6369999999999996</v>
      </c>
      <c r="Y14" s="18">
        <f t="shared" si="0"/>
        <v>3.1E-2</v>
      </c>
      <c r="Z14" s="18">
        <f t="shared" si="1"/>
        <v>80.406599999999997</v>
      </c>
      <c r="AA14" s="18">
        <f t="shared" si="2"/>
        <v>87.043599999999998</v>
      </c>
      <c r="AB14" s="18">
        <f t="shared" si="3"/>
        <v>-3.1675999999999997</v>
      </c>
      <c r="AC14" s="18">
        <f t="shared" si="4"/>
        <v>-3.1365999999999996</v>
      </c>
    </row>
    <row r="15" spans="2:29" x14ac:dyDescent="0.25">
      <c r="B15" s="7">
        <v>10</v>
      </c>
      <c r="C15" s="2" t="s">
        <v>38</v>
      </c>
      <c r="D15" s="3">
        <v>0</v>
      </c>
      <c r="E15" s="3">
        <v>0</v>
      </c>
      <c r="G15" s="40"/>
      <c r="H15" s="18">
        <f>H14+D10</f>
        <v>64.37</v>
      </c>
      <c r="I15" s="18">
        <f>I13+M13</f>
        <v>-0.85960000000000003</v>
      </c>
      <c r="J15" s="18">
        <v>0</v>
      </c>
      <c r="K15" s="18">
        <v>0</v>
      </c>
      <c r="L15" s="18">
        <v>0</v>
      </c>
      <c r="M15" s="18">
        <v>0</v>
      </c>
      <c r="N15" s="18">
        <f>E10</f>
        <v>0.47699999999999998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5"/>
      <c r="V15" s="5"/>
      <c r="X15" s="18">
        <f t="shared" si="0"/>
        <v>5.5914000000000001</v>
      </c>
      <c r="Y15" s="18">
        <f t="shared" si="0"/>
        <v>0.26100000000000001</v>
      </c>
      <c r="Z15" s="18">
        <f t="shared" si="1"/>
        <v>87.043599999999998</v>
      </c>
      <c r="AA15" s="18">
        <f t="shared" si="2"/>
        <v>92.634999999999991</v>
      </c>
      <c r="AB15" s="18">
        <f t="shared" si="3"/>
        <v>-3.1365999999999996</v>
      </c>
      <c r="AC15" s="18">
        <f t="shared" si="4"/>
        <v>-2.8755999999999995</v>
      </c>
    </row>
    <row r="16" spans="2:29" x14ac:dyDescent="0.25">
      <c r="G16" s="40" t="str">
        <f>C11</f>
        <v>Energy Future Holdings</v>
      </c>
      <c r="H16" s="18">
        <f>H15</f>
        <v>64.37</v>
      </c>
      <c r="I16" s="18">
        <f>I14+N14</f>
        <v>-0.38260000000000005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f>E11</f>
        <v>-2.8119999999999998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5"/>
      <c r="V16" s="5"/>
      <c r="X16" s="18">
        <f t="shared" si="0"/>
        <v>0</v>
      </c>
      <c r="Y16" s="18">
        <f t="shared" si="0"/>
        <v>0</v>
      </c>
      <c r="Z16" s="18">
        <f t="shared" si="1"/>
        <v>92.634999999999991</v>
      </c>
      <c r="AA16" s="18">
        <f t="shared" si="2"/>
        <v>92.634999999999991</v>
      </c>
      <c r="AB16" s="18">
        <f t="shared" si="3"/>
        <v>-2.8755999999999995</v>
      </c>
      <c r="AC16" s="18">
        <f t="shared" si="4"/>
        <v>-2.8755999999999995</v>
      </c>
    </row>
    <row r="17" spans="3:33" x14ac:dyDescent="0.25">
      <c r="C17" s="8" t="s">
        <v>42</v>
      </c>
      <c r="D17" s="9">
        <f>SUM(D6:D15)</f>
        <v>92.634999999999991</v>
      </c>
      <c r="E17" s="9">
        <f>SUM(E6:E15)</f>
        <v>-2.8755999999999995</v>
      </c>
      <c r="G17" s="40"/>
      <c r="H17" s="18">
        <f>H16+D11</f>
        <v>72.605000000000004</v>
      </c>
      <c r="I17" s="18">
        <f>I15+N15</f>
        <v>-0.38260000000000005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f>E11</f>
        <v>-2.8119999999999998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5"/>
      <c r="V17" s="5"/>
      <c r="X17" s="18"/>
      <c r="Y17" s="18"/>
      <c r="Z17" s="18">
        <f t="shared" si="1"/>
        <v>92.634999999999991</v>
      </c>
      <c r="AA17" s="18"/>
      <c r="AB17" s="18">
        <f t="shared" si="3"/>
        <v>-2.8755999999999995</v>
      </c>
      <c r="AC17" s="18"/>
    </row>
    <row r="18" spans="3:33" x14ac:dyDescent="0.25">
      <c r="G18" s="40" t="str">
        <f>C12</f>
        <v>Global Partners</v>
      </c>
      <c r="H18" s="18">
        <f>H17</f>
        <v>72.605000000000004</v>
      </c>
      <c r="I18" s="18">
        <f>I16+O16</f>
        <v>-3.1945999999999999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E12</f>
        <v>2.7E-2</v>
      </c>
      <c r="Q18" s="18">
        <v>0</v>
      </c>
      <c r="R18" s="18">
        <v>0</v>
      </c>
      <c r="S18" s="18">
        <v>0</v>
      </c>
      <c r="T18" s="18">
        <v>0</v>
      </c>
      <c r="U18" s="5"/>
      <c r="V18" s="5"/>
      <c r="X18" s="18"/>
      <c r="Y18" s="18"/>
      <c r="Z18" s="18"/>
      <c r="AA18" s="18"/>
      <c r="AB18" s="18"/>
      <c r="AC18" s="18"/>
    </row>
    <row r="19" spans="3:33" x14ac:dyDescent="0.25">
      <c r="G19" s="40"/>
      <c r="H19" s="18">
        <f>H18+D12</f>
        <v>80.406599999999997</v>
      </c>
      <c r="I19" s="18">
        <f>I17+O17</f>
        <v>-3.1945999999999999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>E12</f>
        <v>2.7E-2</v>
      </c>
      <c r="Q19" s="18">
        <v>0</v>
      </c>
      <c r="R19" s="18">
        <v>0</v>
      </c>
      <c r="S19" s="18">
        <v>0</v>
      </c>
      <c r="T19" s="18">
        <v>0</v>
      </c>
      <c r="U19" s="5"/>
      <c r="V19" s="5"/>
      <c r="X19" s="37"/>
      <c r="Y19" s="37"/>
      <c r="Z19" s="37"/>
      <c r="AA19" s="37"/>
      <c r="AB19" s="37"/>
      <c r="AC19" s="37"/>
    </row>
    <row r="20" spans="3:33" x14ac:dyDescent="0.25">
      <c r="C20" s="7"/>
      <c r="D20" s="16" t="s">
        <v>1</v>
      </c>
      <c r="E20" s="16" t="s">
        <v>13</v>
      </c>
      <c r="G20" s="40" t="str">
        <f>C13</f>
        <v>Calpine</v>
      </c>
      <c r="H20" s="18">
        <f>H19</f>
        <v>80.406599999999997</v>
      </c>
      <c r="I20" s="18">
        <f>I18+P18</f>
        <v>-3.1675999999999997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>E13</f>
        <v>3.1E-2</v>
      </c>
      <c r="R20" s="18">
        <v>0</v>
      </c>
      <c r="S20" s="18">
        <v>0</v>
      </c>
      <c r="T20" s="18">
        <v>0</v>
      </c>
      <c r="U20" s="5"/>
      <c r="V20" s="5"/>
      <c r="X20" s="37"/>
      <c r="Y20" s="37"/>
      <c r="Z20" s="37"/>
      <c r="AA20" s="37"/>
      <c r="AB20" s="37"/>
      <c r="AC20" s="37"/>
    </row>
    <row r="21" spans="3:33" x14ac:dyDescent="0.25">
      <c r="C21" s="7" t="s">
        <v>40</v>
      </c>
      <c r="D21" s="17">
        <v>5</v>
      </c>
      <c r="E21" s="17">
        <v>0</v>
      </c>
      <c r="G21" s="40"/>
      <c r="H21" s="18">
        <f>H20+D13</f>
        <v>87.043599999999998</v>
      </c>
      <c r="I21" s="18">
        <f>I19+P19</f>
        <v>-3.1675999999999997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>E13</f>
        <v>3.1E-2</v>
      </c>
      <c r="R21" s="18">
        <v>0</v>
      </c>
      <c r="S21" s="18">
        <v>0</v>
      </c>
      <c r="T21" s="18">
        <v>0</v>
      </c>
      <c r="U21" s="5"/>
      <c r="V21" s="5"/>
      <c r="X21" s="18" t="s">
        <v>39</v>
      </c>
      <c r="Y21" s="18"/>
      <c r="Z21" s="18">
        <v>0</v>
      </c>
      <c r="AA21" s="18">
        <f>AA16</f>
        <v>92.634999999999991</v>
      </c>
      <c r="AB21" s="18">
        <v>0</v>
      </c>
      <c r="AC21" s="18">
        <f>AC16</f>
        <v>-2.8755999999999995</v>
      </c>
    </row>
    <row r="22" spans="3:33" x14ac:dyDescent="0.25">
      <c r="G22" s="40" t="str">
        <f>C14</f>
        <v>UGI</v>
      </c>
      <c r="H22" s="18">
        <f>H21</f>
        <v>87.043599999999998</v>
      </c>
      <c r="I22" s="18">
        <f>I20+Q20</f>
        <v>-3.1365999999999996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E14</f>
        <v>0.26100000000000001</v>
      </c>
      <c r="S22" s="18">
        <v>0</v>
      </c>
      <c r="T22" s="18">
        <v>0</v>
      </c>
      <c r="U22" s="5"/>
      <c r="V22" s="5"/>
      <c r="X22" s="37"/>
      <c r="Y22" s="37"/>
      <c r="Z22" s="37"/>
      <c r="AA22" s="37"/>
      <c r="AB22" s="37"/>
      <c r="AC22" s="37"/>
    </row>
    <row r="23" spans="3:33" x14ac:dyDescent="0.25">
      <c r="C23" s="26" t="s">
        <v>25</v>
      </c>
      <c r="D23" s="11" t="s">
        <v>61</v>
      </c>
      <c r="G23" s="40"/>
      <c r="H23" s="18">
        <f>H22+D14</f>
        <v>92.634999999999991</v>
      </c>
      <c r="I23" s="18">
        <f>I21+Q21</f>
        <v>-3.1365999999999996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>E14</f>
        <v>0.26100000000000001</v>
      </c>
      <c r="S23" s="18">
        <v>0</v>
      </c>
      <c r="T23" s="18">
        <v>0</v>
      </c>
      <c r="U23" s="5"/>
      <c r="V23" s="5"/>
      <c r="X23" s="18"/>
      <c r="Y23" s="18"/>
      <c r="Z23" s="18"/>
      <c r="AA23" s="18"/>
      <c r="AB23" s="18"/>
      <c r="AC23" s="18"/>
    </row>
    <row r="24" spans="3:33" x14ac:dyDescent="0.25">
      <c r="G24" s="40" t="str">
        <f>C15</f>
        <v>none</v>
      </c>
      <c r="H24" s="18">
        <f>H23</f>
        <v>92.634999999999991</v>
      </c>
      <c r="I24" s="18">
        <f>I22+R22</f>
        <v>-2.8755999999999995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f>E15</f>
        <v>0</v>
      </c>
      <c r="T24" s="18">
        <v>0</v>
      </c>
      <c r="U24" s="5"/>
      <c r="V24" s="5"/>
      <c r="X24" s="37"/>
      <c r="Y24" s="37"/>
      <c r="Z24" s="37"/>
      <c r="AA24" s="37"/>
      <c r="AB24" s="37"/>
      <c r="AC24" s="37"/>
    </row>
    <row r="25" spans="3:33" x14ac:dyDescent="0.25">
      <c r="C25" s="1" t="s">
        <v>60</v>
      </c>
      <c r="G25" s="40"/>
      <c r="H25" s="18">
        <f>H24+D15</f>
        <v>92.634999999999991</v>
      </c>
      <c r="I25" s="18">
        <f>I23+R23</f>
        <v>-2.8755999999999995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f>E15</f>
        <v>0</v>
      </c>
      <c r="T25" s="18">
        <v>0</v>
      </c>
      <c r="U25" s="5"/>
      <c r="V25" s="5"/>
      <c r="X25" s="37"/>
      <c r="Y25" s="37"/>
      <c r="Z25" s="37"/>
      <c r="AA25" s="37"/>
      <c r="AB25" s="37"/>
      <c r="AC25" s="37"/>
    </row>
    <row r="26" spans="3:33" x14ac:dyDescent="0.25">
      <c r="G26" s="40" t="str">
        <f>C21</f>
        <v>Border right &amp; top</v>
      </c>
      <c r="H26" s="18">
        <f>H25</f>
        <v>92.634999999999991</v>
      </c>
      <c r="I26" s="18">
        <f>I24+S24</f>
        <v>-2.8755999999999995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f>E21</f>
        <v>0</v>
      </c>
      <c r="U26" s="5"/>
      <c r="V26" s="5"/>
      <c r="X26" s="38"/>
      <c r="Y26" s="37"/>
      <c r="Z26" s="37"/>
      <c r="AA26" s="37"/>
      <c r="AB26" s="37"/>
      <c r="AC26" s="37"/>
    </row>
    <row r="27" spans="3:33" x14ac:dyDescent="0.25">
      <c r="C27" s="1" t="s">
        <v>8</v>
      </c>
      <c r="G27" s="40"/>
      <c r="H27" s="18">
        <f>H26+D21</f>
        <v>97.634999999999991</v>
      </c>
      <c r="I27" s="18">
        <f>I25+S25</f>
        <v>-2.8755999999999995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f>E21</f>
        <v>0</v>
      </c>
      <c r="U27" s="5"/>
      <c r="V27" s="5"/>
    </row>
    <row r="28" spans="3:33" x14ac:dyDescent="0.25">
      <c r="C28" s="1" t="s">
        <v>12</v>
      </c>
      <c r="G28" s="24"/>
      <c r="H28" s="18">
        <f>H27</f>
        <v>97.634999999999991</v>
      </c>
      <c r="I28" s="18">
        <f>I27</f>
        <v>-2.8755999999999995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f>E21</f>
        <v>0</v>
      </c>
      <c r="U28" s="5"/>
      <c r="V28" s="5"/>
    </row>
    <row r="29" spans="3:33" x14ac:dyDescent="0.25">
      <c r="C29" s="1" t="s">
        <v>9</v>
      </c>
      <c r="G29" s="19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0"/>
      <c r="Y29" s="20"/>
      <c r="Z29" s="20"/>
      <c r="AE29" s="13"/>
      <c r="AG29" s="13"/>
    </row>
    <row r="30" spans="3:33" x14ac:dyDescent="0.25">
      <c r="C30" s="1" t="s">
        <v>10</v>
      </c>
      <c r="G30" s="15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0"/>
      <c r="Y30" s="20"/>
      <c r="Z30" s="20"/>
    </row>
    <row r="31" spans="3:33" x14ac:dyDescent="0.25">
      <c r="C31" s="11" t="s">
        <v>11</v>
      </c>
      <c r="G31" s="15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20"/>
      <c r="Y31" s="20"/>
      <c r="Z31" s="20"/>
    </row>
    <row r="32" spans="3:33" x14ac:dyDescent="0.25">
      <c r="G32" s="15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0"/>
      <c r="Y32" s="20"/>
      <c r="Z32" s="20"/>
    </row>
    <row r="33" spans="3:26" x14ac:dyDescent="0.25">
      <c r="C33" s="1" t="s">
        <v>27</v>
      </c>
      <c r="D33" s="11" t="s">
        <v>62</v>
      </c>
      <c r="G33" s="15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0"/>
      <c r="Y33" s="20"/>
      <c r="Z33" s="20"/>
    </row>
    <row r="34" spans="3:26" x14ac:dyDescent="0.25">
      <c r="C34" s="27"/>
      <c r="D34" s="11" t="s">
        <v>63</v>
      </c>
      <c r="G34" s="15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20"/>
      <c r="Y34" s="20"/>
      <c r="Z34" s="20"/>
    </row>
    <row r="35" spans="3:26" x14ac:dyDescent="0.25">
      <c r="D35" s="11" t="s">
        <v>64</v>
      </c>
      <c r="G35" s="15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0"/>
      <c r="Y35" s="20"/>
      <c r="Z35" s="20"/>
    </row>
    <row r="36" spans="3:26" x14ac:dyDescent="0.25">
      <c r="G36" s="15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20"/>
      <c r="Y36" s="20"/>
      <c r="Z36" s="20"/>
    </row>
    <row r="37" spans="3:26" x14ac:dyDescent="0.25">
      <c r="G37" s="15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  <c r="Y37" s="20"/>
      <c r="Z37" s="20"/>
    </row>
    <row r="38" spans="3:26" x14ac:dyDescent="0.25">
      <c r="G38" s="1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  <c r="Y38" s="20"/>
      <c r="Z38" s="39"/>
    </row>
    <row r="39" spans="3:26" x14ac:dyDescent="0.25">
      <c r="G39" s="15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  <c r="Y39" s="20"/>
      <c r="Z39" s="39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0"/>
      <c r="Z40" s="39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00000000-0004-0000-0300-000000000000}"/>
    <hyperlink ref="D33" r:id="rId2" xr:uid="{00000000-0004-0000-0300-000001000000}"/>
    <hyperlink ref="D34" r:id="rId3" xr:uid="{00000000-0004-0000-0300-000002000000}"/>
    <hyperlink ref="D23" r:id="rId4" xr:uid="{00000000-0004-0000-0300-000004000000}"/>
    <hyperlink ref="D35" r:id="rId5" xr:uid="{402F170A-F263-48DF-BA8F-D68D3A10BFB0}"/>
  </hyperlinks>
  <pageMargins left="0.70866141732283472" right="0.70866141732283472" top="0.74803149606299213" bottom="0.74803149606299213" header="0.31496062992125984" footer="0.31496062992125984"/>
  <pageSetup paperSize="9" scale="44" orientation="landscape" r:id="rId6"/>
  <headerFooter>
    <oddFooter>&amp;L&amp;F&amp;R&amp;A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Fortune500 2011</vt:lpstr>
      <vt:lpstr>Fortune500 2011 Computers</vt:lpstr>
      <vt:lpstr>Fortune500 2011 Banks</vt:lpstr>
      <vt:lpstr>Fortune500 2011 energy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2011-10-03T11:59:45Z</cp:lastPrinted>
  <dcterms:created xsi:type="dcterms:W3CDTF">2011-09-13T15:36:48Z</dcterms:created>
  <dcterms:modified xsi:type="dcterms:W3CDTF">2020-06-02T07:58:34Z</dcterms:modified>
</cp:coreProperties>
</file>