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3455" windowHeight="12240"/>
  </bookViews>
  <sheets>
    <sheet name="Vector16" sheetId="8" r:id="rId1"/>
  </sheets>
  <calcPr calcId="145621"/>
</workbook>
</file>

<file path=xl/calcChain.xml><?xml version="1.0" encoding="utf-8"?>
<calcChain xmlns="http://schemas.openxmlformats.org/spreadsheetml/2006/main">
  <c r="D23" i="8" l="1"/>
  <c r="E23" i="8"/>
  <c r="M23" i="8" l="1"/>
  <c r="K23" i="8"/>
  <c r="M5" i="8" l="1"/>
  <c r="L6" i="8" s="1"/>
  <c r="M6" i="8" s="1"/>
  <c r="L7" i="8" s="1"/>
  <c r="M7" i="8" s="1"/>
  <c r="L8" i="8" s="1"/>
  <c r="M8" i="8" s="1"/>
  <c r="L9" i="8" s="1"/>
  <c r="M9" i="8" s="1"/>
  <c r="L10" i="8" s="1"/>
  <c r="M10" i="8" s="1"/>
  <c r="L11" i="8" s="1"/>
  <c r="M11" i="8" s="1"/>
  <c r="L12" i="8" s="1"/>
  <c r="M12" i="8" s="1"/>
  <c r="L13" i="8" s="1"/>
  <c r="M13" i="8" s="1"/>
  <c r="L14" i="8" s="1"/>
  <c r="M14" i="8" s="1"/>
  <c r="L15" i="8" s="1"/>
  <c r="M15" i="8" s="1"/>
  <c r="L16" i="8" s="1"/>
  <c r="M16" i="8" s="1"/>
  <c r="L17" i="8" s="1"/>
  <c r="M17" i="8" s="1"/>
  <c r="L18" i="8" s="1"/>
  <c r="M18" i="8" s="1"/>
  <c r="L19" i="8" s="1"/>
  <c r="M19" i="8" s="1"/>
  <c r="L20" i="8" s="1"/>
  <c r="M20" i="8" s="1"/>
  <c r="K5" i="8"/>
  <c r="J6" i="8" s="1"/>
  <c r="K6" i="8" s="1"/>
  <c r="J7" i="8" s="1"/>
  <c r="K7" i="8" s="1"/>
  <c r="J8" i="8" s="1"/>
  <c r="K8" i="8" s="1"/>
  <c r="J9" i="8" s="1"/>
  <c r="K9" i="8" s="1"/>
  <c r="J10" i="8" s="1"/>
  <c r="K10" i="8" s="1"/>
  <c r="J11" i="8" s="1"/>
  <c r="K11" i="8" s="1"/>
  <c r="J12" i="8" s="1"/>
  <c r="K12" i="8" s="1"/>
  <c r="J13" i="8" s="1"/>
  <c r="K13" i="8" s="1"/>
  <c r="J14" i="8" s="1"/>
  <c r="K14" i="8" s="1"/>
  <c r="J15" i="8" s="1"/>
  <c r="K15" i="8" s="1"/>
  <c r="J16" i="8" s="1"/>
  <c r="K16" i="8" s="1"/>
  <c r="J17" i="8" s="1"/>
  <c r="K17" i="8" s="1"/>
  <c r="J18" i="8" s="1"/>
  <c r="K18" i="8" s="1"/>
  <c r="J19" i="8" s="1"/>
  <c r="K19" i="8" s="1"/>
  <c r="J20" i="8" s="1"/>
  <c r="K20" i="8" s="1"/>
</calcChain>
</file>

<file path=xl/sharedStrings.xml><?xml version="1.0" encoding="utf-8"?>
<sst xmlns="http://schemas.openxmlformats.org/spreadsheetml/2006/main" count="40" uniqueCount="40">
  <si>
    <t>No</t>
  </si>
  <si>
    <t>xl</t>
  </si>
  <si>
    <t>xr</t>
  </si>
  <si>
    <t>yu</t>
  </si>
  <si>
    <t>yo</t>
  </si>
  <si>
    <t>vector-addition</t>
  </si>
  <si>
    <t>Visualization is part of Business Engineering Systems.</t>
  </si>
  <si>
    <t>Registered Copyright Txu 512 154; March 20, 1992</t>
  </si>
  <si>
    <t>You may use it for free for private use.</t>
  </si>
  <si>
    <t>peter.bretscher@bengin.com</t>
  </si>
  <si>
    <t>Additional infos</t>
  </si>
  <si>
    <t>www.bengin.net</t>
  </si>
  <si>
    <t>@ Google+</t>
  </si>
  <si>
    <t>INSEDE/bengin Vectortools</t>
  </si>
  <si>
    <t>Source:</t>
  </si>
  <si>
    <t>memory</t>
  </si>
  <si>
    <t>Processors</t>
  </si>
  <si>
    <t>Cameras</t>
  </si>
  <si>
    <t>Wireless</t>
  </si>
  <si>
    <t>User Interface</t>
  </si>
  <si>
    <t>Power Management</t>
  </si>
  <si>
    <t>Battery</t>
  </si>
  <si>
    <t>Mechanical</t>
  </si>
  <si>
    <t>Box Contents</t>
  </si>
  <si>
    <t>Manufacturing</t>
  </si>
  <si>
    <t>R&amp;D &amp; Soft &amp; Market</t>
  </si>
  <si>
    <t>Display</t>
  </si>
  <si>
    <t>Software</t>
  </si>
  <si>
    <t>Verwaltung</t>
  </si>
  <si>
    <t>Marketing</t>
  </si>
  <si>
    <t>http://www.isuppli.com/Teardowns/Pages/Headlines.aspx</t>
  </si>
  <si>
    <t>© 2012, Peter Bretscher</t>
  </si>
  <si>
    <t>Commercial use requires a license.</t>
  </si>
  <si>
    <t>www.insede.org</t>
  </si>
  <si>
    <t>https://plus.google.com/107048744275438760860/posts</t>
  </si>
  <si>
    <t>Profit incl. Pos. 12, 13, 14, 15</t>
  </si>
  <si>
    <t>Sum</t>
  </si>
  <si>
    <t>Teardown cost and profit Apple vs. Samsung [$]</t>
  </si>
  <si>
    <t>apple iPad mini [$]</t>
  </si>
  <si>
    <t>samsung Galaxy Note 10.1 [$]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</si>
</sst>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1"/>
    <xf numFmtId="3" fontId="6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0" xfId="1" applyFont="1" applyAlignment="1"/>
    <xf numFmtId="2" fontId="2" fillId="0" borderId="0" xfId="0" applyNumberFormat="1" applyFont="1"/>
    <xf numFmtId="0" fontId="2" fillId="0" borderId="0" xfId="0" applyFont="1" applyAlignment="1"/>
    <xf numFmtId="0" fontId="4" fillId="0" borderId="0" xfId="1" applyAlignment="1"/>
    <xf numFmtId="2" fontId="4" fillId="0" borderId="0" xfId="1" applyNumberFormat="1"/>
    <xf numFmtId="0" fontId="2" fillId="0" borderId="0" xfId="0" quotePrefix="1" applyFont="1" applyAlignment="1"/>
    <xf numFmtId="2" fontId="2" fillId="0" borderId="1" xfId="0" applyNumberFormat="1" applyFont="1" applyBorder="1" applyAlignment="1">
      <alignment wrapText="1"/>
    </xf>
    <xf numFmtId="3" fontId="5" fillId="0" borderId="0" xfId="0" applyNumberFormat="1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FF64"/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Vector16!$C$4</c:f>
          <c:strCache>
            <c:ptCount val="1"/>
            <c:pt idx="0">
              <c:v>Teardown cost and profit Apple vs. Samsung [$]</c:v>
            </c:pt>
          </c:strCache>
        </c:strRef>
      </c:tx>
      <c:layout>
        <c:manualLayout>
          <c:xMode val="edge"/>
          <c:yMode val="edge"/>
          <c:x val="0.14843743714717156"/>
          <c:y val="5.957897617453816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Vector16!$C$5</c:f>
              <c:strCache>
                <c:ptCount val="1"/>
                <c:pt idx="0">
                  <c:v>memory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Vector16!$J$5:$K$5</c:f>
              <c:numCache>
                <c:formatCode>#,##0</c:formatCode>
                <c:ptCount val="2"/>
                <c:pt idx="0">
                  <c:v>0</c:v>
                </c:pt>
                <c:pt idx="1">
                  <c:v>15.5</c:v>
                </c:pt>
              </c:numCache>
            </c:numRef>
          </c:xVal>
          <c:yVal>
            <c:numRef>
              <c:f>Vector16!$L$5:$M$5</c:f>
              <c:numCache>
                <c:formatCode>#,##0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Vector16!$C$6</c:f>
              <c:strCache>
                <c:ptCount val="1"/>
                <c:pt idx="0">
                  <c:v>Display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Vector16!$J$6:$K$6</c:f>
              <c:numCache>
                <c:formatCode>#,##0</c:formatCode>
                <c:ptCount val="2"/>
                <c:pt idx="0">
                  <c:v>15.5</c:v>
                </c:pt>
                <c:pt idx="1">
                  <c:v>95.5</c:v>
                </c:pt>
              </c:numCache>
            </c:numRef>
          </c:xVal>
          <c:yVal>
            <c:numRef>
              <c:f>Vector16!$L$6:$M$6</c:f>
              <c:numCache>
                <c:formatCode>#,##0</c:formatCode>
                <c:ptCount val="2"/>
                <c:pt idx="0">
                  <c:v>45</c:v>
                </c:pt>
                <c:pt idx="1">
                  <c:v>145</c:v>
                </c:pt>
              </c:numCache>
            </c:numRef>
          </c:yVal>
          <c:smooth val="0"/>
        </c:ser>
        <c:ser>
          <c:idx val="12"/>
          <c:order val="2"/>
          <c:tx>
            <c:strRef>
              <c:f>Vector16!$C$7</c:f>
              <c:strCache>
                <c:ptCount val="1"/>
                <c:pt idx="0">
                  <c:v>Processors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Vector16!$J$7:$K$7</c:f>
              <c:numCache>
                <c:formatCode>#,##0</c:formatCode>
                <c:ptCount val="2"/>
                <c:pt idx="0">
                  <c:v>95.5</c:v>
                </c:pt>
                <c:pt idx="1">
                  <c:v>108.5</c:v>
                </c:pt>
              </c:numCache>
            </c:numRef>
          </c:xVal>
          <c:yVal>
            <c:numRef>
              <c:f>Vector16!$L$7:$M$7</c:f>
              <c:numCache>
                <c:formatCode>#,##0</c:formatCode>
                <c:ptCount val="2"/>
                <c:pt idx="0">
                  <c:v>145</c:v>
                </c:pt>
                <c:pt idx="1">
                  <c:v>163.80000000000001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Vector16!$C$8</c:f>
              <c:strCache>
                <c:ptCount val="1"/>
                <c:pt idx="0">
                  <c:v>Cameras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Vector16!$J$8:$K$8</c:f>
              <c:numCache>
                <c:formatCode>#,##0</c:formatCode>
                <c:ptCount val="2"/>
                <c:pt idx="0">
                  <c:v>108.5</c:v>
                </c:pt>
                <c:pt idx="1">
                  <c:v>119.5</c:v>
                </c:pt>
              </c:numCache>
            </c:numRef>
          </c:xVal>
          <c:yVal>
            <c:numRef>
              <c:f>Vector16!$L$8:$M$8</c:f>
              <c:numCache>
                <c:formatCode>#,##0</c:formatCode>
                <c:ptCount val="2"/>
                <c:pt idx="0">
                  <c:v>163.80000000000001</c:v>
                </c:pt>
                <c:pt idx="1">
                  <c:v>178.8</c:v>
                </c:pt>
              </c:numCache>
            </c:numRef>
          </c:yVal>
          <c:smooth val="0"/>
        </c:ser>
        <c:ser>
          <c:idx val="14"/>
          <c:order val="4"/>
          <c:tx>
            <c:strRef>
              <c:f>Vector16!$C$9</c:f>
              <c:strCache>
                <c:ptCount val="1"/>
                <c:pt idx="0">
                  <c:v>Wireless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Vector16!$J$9:$K$9</c:f>
              <c:numCache>
                <c:formatCode>#,##0</c:formatCode>
                <c:ptCount val="2"/>
                <c:pt idx="0">
                  <c:v>119.5</c:v>
                </c:pt>
                <c:pt idx="1">
                  <c:v>119.5</c:v>
                </c:pt>
              </c:numCache>
            </c:numRef>
          </c:xVal>
          <c:yVal>
            <c:numRef>
              <c:f>Vector16!$L$9:$M$9</c:f>
              <c:numCache>
                <c:formatCode>#,##0</c:formatCode>
                <c:ptCount val="2"/>
                <c:pt idx="0">
                  <c:v>178.8</c:v>
                </c:pt>
                <c:pt idx="1">
                  <c:v>193.8</c:v>
                </c:pt>
              </c:numCache>
            </c:numRef>
          </c:yVal>
          <c:smooth val="0"/>
        </c:ser>
        <c:ser>
          <c:idx val="15"/>
          <c:order val="5"/>
          <c:tx>
            <c:strRef>
              <c:f>Vector16!$C$10</c:f>
              <c:strCache>
                <c:ptCount val="1"/>
                <c:pt idx="0">
                  <c:v>User Interface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Vector16!$J$10:$K$10</c:f>
              <c:numCache>
                <c:formatCode>#,##0</c:formatCode>
                <c:ptCount val="2"/>
                <c:pt idx="0">
                  <c:v>119.5</c:v>
                </c:pt>
                <c:pt idx="1">
                  <c:v>134.5</c:v>
                </c:pt>
              </c:numCache>
            </c:numRef>
          </c:xVal>
          <c:yVal>
            <c:numRef>
              <c:f>Vector16!$L$10:$M$10</c:f>
              <c:numCache>
                <c:formatCode>#,##0</c:formatCode>
                <c:ptCount val="2"/>
                <c:pt idx="0">
                  <c:v>193.8</c:v>
                </c:pt>
                <c:pt idx="1">
                  <c:v>211.8</c:v>
                </c:pt>
              </c:numCache>
            </c:numRef>
          </c:yVal>
          <c:smooth val="0"/>
        </c:ser>
        <c:ser>
          <c:idx val="16"/>
          <c:order val="6"/>
          <c:tx>
            <c:strRef>
              <c:f>Vector16!$C$11</c:f>
              <c:strCache>
                <c:ptCount val="1"/>
                <c:pt idx="0">
                  <c:v>Power Management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Vector16!$J$11:$K$11</c:f>
              <c:numCache>
                <c:formatCode>#,##0</c:formatCode>
                <c:ptCount val="2"/>
                <c:pt idx="0">
                  <c:v>134.5</c:v>
                </c:pt>
                <c:pt idx="1">
                  <c:v>142</c:v>
                </c:pt>
              </c:numCache>
            </c:numRef>
          </c:xVal>
          <c:yVal>
            <c:numRef>
              <c:f>Vector16!$L$11:$M$11</c:f>
              <c:numCache>
                <c:formatCode>#,##0</c:formatCode>
                <c:ptCount val="2"/>
                <c:pt idx="0">
                  <c:v>211.8</c:v>
                </c:pt>
                <c:pt idx="1">
                  <c:v>223.8</c:v>
                </c:pt>
              </c:numCache>
            </c:numRef>
          </c:yVal>
          <c:smooth val="0"/>
        </c:ser>
        <c:ser>
          <c:idx val="17"/>
          <c:order val="7"/>
          <c:tx>
            <c:strRef>
              <c:f>Vector16!$C$12</c:f>
              <c:strCache>
                <c:ptCount val="1"/>
                <c:pt idx="0">
                  <c:v>Battery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Vector16!$J$12:$K$12</c:f>
              <c:numCache>
                <c:formatCode>#,##0</c:formatCode>
                <c:ptCount val="2"/>
                <c:pt idx="0">
                  <c:v>142</c:v>
                </c:pt>
                <c:pt idx="1">
                  <c:v>155.5</c:v>
                </c:pt>
              </c:numCache>
            </c:numRef>
          </c:xVal>
          <c:yVal>
            <c:numRef>
              <c:f>Vector16!$L$12:$M$12</c:f>
              <c:numCache>
                <c:formatCode>#,##0</c:formatCode>
                <c:ptCount val="2"/>
                <c:pt idx="0">
                  <c:v>223.8</c:v>
                </c:pt>
                <c:pt idx="1">
                  <c:v>241.8</c:v>
                </c:pt>
              </c:numCache>
            </c:numRef>
          </c:yVal>
          <c:smooth val="0"/>
        </c:ser>
        <c:ser>
          <c:idx val="18"/>
          <c:order val="8"/>
          <c:tx>
            <c:strRef>
              <c:f>Vector16!$C$13</c:f>
              <c:strCache>
                <c:ptCount val="1"/>
                <c:pt idx="0">
                  <c:v>Mechanical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Vector16!$J$13:$K$13</c:f>
              <c:numCache>
                <c:formatCode>#,##0</c:formatCode>
                <c:ptCount val="2"/>
                <c:pt idx="0">
                  <c:v>155.5</c:v>
                </c:pt>
                <c:pt idx="1">
                  <c:v>181.5</c:v>
                </c:pt>
              </c:numCache>
            </c:numRef>
          </c:xVal>
          <c:yVal>
            <c:numRef>
              <c:f>Vector16!$L$13:$M$13</c:f>
              <c:numCache>
                <c:formatCode>#,##0</c:formatCode>
                <c:ptCount val="2"/>
                <c:pt idx="0">
                  <c:v>241.8</c:v>
                </c:pt>
                <c:pt idx="1">
                  <c:v>276.8</c:v>
                </c:pt>
              </c:numCache>
            </c:numRef>
          </c:yVal>
          <c:smooth val="0"/>
        </c:ser>
        <c:ser>
          <c:idx val="19"/>
          <c:order val="9"/>
          <c:tx>
            <c:strRef>
              <c:f>Vector16!$C$14</c:f>
              <c:strCache>
                <c:ptCount val="1"/>
                <c:pt idx="0">
                  <c:v>Box Contents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Vector16!$J$14:$K$14</c:f>
              <c:numCache>
                <c:formatCode>#,##0</c:formatCode>
                <c:ptCount val="2"/>
                <c:pt idx="0">
                  <c:v>181.5</c:v>
                </c:pt>
                <c:pt idx="1">
                  <c:v>187.5</c:v>
                </c:pt>
              </c:numCache>
            </c:numRef>
          </c:xVal>
          <c:yVal>
            <c:numRef>
              <c:f>Vector16!$L$14:$M$14</c:f>
              <c:numCache>
                <c:formatCode>#,##0</c:formatCode>
                <c:ptCount val="2"/>
                <c:pt idx="0">
                  <c:v>276.8</c:v>
                </c:pt>
                <c:pt idx="1">
                  <c:v>282.8</c:v>
                </c:pt>
              </c:numCache>
            </c:numRef>
          </c:yVal>
          <c:smooth val="0"/>
        </c:ser>
        <c:ser>
          <c:idx val="0"/>
          <c:order val="10"/>
          <c:tx>
            <c:strRef>
              <c:f>Vector16!$C$15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Vector16!$J$15:$K$15</c:f>
              <c:numCache>
                <c:formatCode>#,##0</c:formatCode>
                <c:ptCount val="2"/>
                <c:pt idx="0">
                  <c:v>187.5</c:v>
                </c:pt>
                <c:pt idx="1">
                  <c:v>197.5</c:v>
                </c:pt>
              </c:numCache>
            </c:numRef>
          </c:xVal>
          <c:yVal>
            <c:numRef>
              <c:f>Vector16!$L$15:$M$15</c:f>
              <c:numCache>
                <c:formatCode>#,##0</c:formatCode>
                <c:ptCount val="2"/>
                <c:pt idx="0">
                  <c:v>282.8</c:v>
                </c:pt>
                <c:pt idx="1">
                  <c:v>292.8</c:v>
                </c:pt>
              </c:numCache>
            </c:numRef>
          </c:yVal>
          <c:smooth val="0"/>
        </c:ser>
        <c:ser>
          <c:idx val="1"/>
          <c:order val="11"/>
          <c:tx>
            <c:strRef>
              <c:f>Vector16!$C$16</c:f>
              <c:strCache>
                <c:ptCount val="1"/>
                <c:pt idx="0">
                  <c:v>R&amp;D &amp; Soft &amp; Market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Vector16!$J$16:$K$16</c:f>
              <c:numCache>
                <c:formatCode>#,##0</c:formatCode>
                <c:ptCount val="2"/>
                <c:pt idx="0">
                  <c:v>197.5</c:v>
                </c:pt>
                <c:pt idx="1">
                  <c:v>197.5</c:v>
                </c:pt>
              </c:numCache>
            </c:numRef>
          </c:xVal>
          <c:yVal>
            <c:numRef>
              <c:f>Vector16!$L$16:$M$16</c:f>
              <c:numCache>
                <c:formatCode>#,##0</c:formatCode>
                <c:ptCount val="2"/>
                <c:pt idx="0">
                  <c:v>292.8</c:v>
                </c:pt>
                <c:pt idx="1">
                  <c:v>292.8</c:v>
                </c:pt>
              </c:numCache>
            </c:numRef>
          </c:yVal>
          <c:smooth val="0"/>
        </c:ser>
        <c:ser>
          <c:idx val="2"/>
          <c:order val="12"/>
          <c:tx>
            <c:strRef>
              <c:f>Vector16!$C$17</c:f>
              <c:strCache>
                <c:ptCount val="1"/>
                <c:pt idx="0">
                  <c:v>Software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Vector16!$J$17:$K$17</c:f>
              <c:numCache>
                <c:formatCode>#,##0</c:formatCode>
                <c:ptCount val="2"/>
                <c:pt idx="0">
                  <c:v>197.5</c:v>
                </c:pt>
                <c:pt idx="1">
                  <c:v>197.5</c:v>
                </c:pt>
              </c:numCache>
            </c:numRef>
          </c:xVal>
          <c:yVal>
            <c:numRef>
              <c:f>Vector16!$L$17:$M$17</c:f>
              <c:numCache>
                <c:formatCode>#,##0</c:formatCode>
                <c:ptCount val="2"/>
                <c:pt idx="0">
                  <c:v>292.8</c:v>
                </c:pt>
                <c:pt idx="1">
                  <c:v>292.8</c:v>
                </c:pt>
              </c:numCache>
            </c:numRef>
          </c:yVal>
          <c:smooth val="0"/>
        </c:ser>
        <c:ser>
          <c:idx val="3"/>
          <c:order val="13"/>
          <c:tx>
            <c:strRef>
              <c:f>Vector16!$C$18</c:f>
              <c:strCache>
                <c:ptCount val="1"/>
                <c:pt idx="0">
                  <c:v>Verwaltung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Vector16!$J$18:$K$18</c:f>
              <c:numCache>
                <c:formatCode>#,##0</c:formatCode>
                <c:ptCount val="2"/>
                <c:pt idx="0">
                  <c:v>197.5</c:v>
                </c:pt>
                <c:pt idx="1">
                  <c:v>197.5</c:v>
                </c:pt>
              </c:numCache>
            </c:numRef>
          </c:xVal>
          <c:yVal>
            <c:numRef>
              <c:f>Vector16!$L$18:$M$18</c:f>
              <c:numCache>
                <c:formatCode>#,##0</c:formatCode>
                <c:ptCount val="2"/>
                <c:pt idx="0">
                  <c:v>292.8</c:v>
                </c:pt>
                <c:pt idx="1">
                  <c:v>292.8</c:v>
                </c:pt>
              </c:numCache>
            </c:numRef>
          </c:yVal>
          <c:smooth val="0"/>
        </c:ser>
        <c:ser>
          <c:idx val="4"/>
          <c:order val="14"/>
          <c:tx>
            <c:strRef>
              <c:f>Vector16!$C$19</c:f>
              <c:strCache>
                <c:ptCount val="1"/>
                <c:pt idx="0">
                  <c:v>Marketing</c:v>
                </c:pt>
              </c:strCache>
            </c:strRef>
          </c:tx>
          <c:spPr>
            <a:ln w="25400">
              <a:tailEnd type="arrow"/>
            </a:ln>
          </c:spPr>
          <c:marker>
            <c:symbol val="none"/>
          </c:marker>
          <c:xVal>
            <c:numRef>
              <c:f>Vector16!$J$19:$K$19</c:f>
              <c:numCache>
                <c:formatCode>#,##0</c:formatCode>
                <c:ptCount val="2"/>
                <c:pt idx="0">
                  <c:v>197.5</c:v>
                </c:pt>
                <c:pt idx="1">
                  <c:v>197.5</c:v>
                </c:pt>
              </c:numCache>
            </c:numRef>
          </c:xVal>
          <c:yVal>
            <c:numRef>
              <c:f>Vector16!$L$19:$M$19</c:f>
              <c:numCache>
                <c:formatCode>#,##0</c:formatCode>
                <c:ptCount val="2"/>
                <c:pt idx="0">
                  <c:v>292.8</c:v>
                </c:pt>
                <c:pt idx="1">
                  <c:v>292.8</c:v>
                </c:pt>
              </c:numCache>
            </c:numRef>
          </c:yVal>
          <c:smooth val="0"/>
        </c:ser>
        <c:ser>
          <c:idx val="5"/>
          <c:order val="15"/>
          <c:tx>
            <c:strRef>
              <c:f>Vector16!$C$20</c:f>
              <c:strCache>
                <c:ptCount val="1"/>
                <c:pt idx="0">
                  <c:v>Profit incl. Pos. 12, 13, 14, 15</c:v>
                </c:pt>
              </c:strCache>
            </c:strRef>
          </c:tx>
          <c:spPr>
            <a:ln w="25400">
              <a:solidFill>
                <a:srgbClr val="00FF64"/>
              </a:solidFill>
              <a:tailEnd type="arrow"/>
            </a:ln>
          </c:spPr>
          <c:marker>
            <c:symbol val="none"/>
          </c:marker>
          <c:xVal>
            <c:numRef>
              <c:f>Vector16!$J$20:$K$20</c:f>
              <c:numCache>
                <c:formatCode>#,##0</c:formatCode>
                <c:ptCount val="2"/>
                <c:pt idx="0">
                  <c:v>197.5</c:v>
                </c:pt>
                <c:pt idx="1">
                  <c:v>329</c:v>
                </c:pt>
              </c:numCache>
            </c:numRef>
          </c:xVal>
          <c:yVal>
            <c:numRef>
              <c:f>Vector16!$L$20:$M$20</c:f>
              <c:numCache>
                <c:formatCode>#,##0</c:formatCode>
                <c:ptCount val="2"/>
                <c:pt idx="0">
                  <c:v>292.8</c:v>
                </c:pt>
                <c:pt idx="1">
                  <c:v>640</c:v>
                </c:pt>
              </c:numCache>
            </c:numRef>
          </c:yVal>
          <c:smooth val="0"/>
        </c:ser>
        <c:ser>
          <c:idx val="20"/>
          <c:order val="16"/>
          <c:tx>
            <c:strRef>
              <c:f>Vector16!$C$23</c:f>
              <c:strCache>
                <c:ptCount val="1"/>
                <c:pt idx="0">
                  <c:v>Sum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  <a:tailEnd type="arrow"/>
            </a:ln>
          </c:spPr>
          <c:marker>
            <c:symbol val="none"/>
          </c:marker>
          <c:xVal>
            <c:numRef>
              <c:f>Vector16!$J$23:$K$23</c:f>
              <c:numCache>
                <c:formatCode>#,##0</c:formatCode>
                <c:ptCount val="2"/>
                <c:pt idx="0">
                  <c:v>0</c:v>
                </c:pt>
                <c:pt idx="1">
                  <c:v>329</c:v>
                </c:pt>
              </c:numCache>
            </c:numRef>
          </c:xVal>
          <c:yVal>
            <c:numRef>
              <c:f>Vector16!$L$23:$M$23</c:f>
              <c:numCache>
                <c:formatCode>#,##0</c:formatCode>
                <c:ptCount val="2"/>
                <c:pt idx="0">
                  <c:v>0</c:v>
                </c:pt>
                <c:pt idx="1">
                  <c:v>640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53984"/>
        <c:axId val="118155904"/>
      </c:scatterChart>
      <c:valAx>
        <c:axId val="118153984"/>
        <c:scaling>
          <c:orientation val="minMax"/>
          <c:max val="70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Vector16!$D$4</c:f>
              <c:strCache>
                <c:ptCount val="1"/>
                <c:pt idx="0">
                  <c:v>apple iPad mini [$]</c:v>
                </c:pt>
              </c:strCache>
            </c:strRef>
          </c:tx>
          <c:layout>
            <c:manualLayout>
              <c:xMode val="edge"/>
              <c:yMode val="edge"/>
              <c:x val="0.62643005442969368"/>
              <c:y val="0.76752874434351137"/>
            </c:manualLayout>
          </c:layout>
          <c:overlay val="0"/>
          <c:txPr>
            <a:bodyPr/>
            <a:lstStyle/>
            <a:p>
              <a:pPr algn="r"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18155904"/>
        <c:crosses val="autoZero"/>
        <c:crossBetween val="midCat"/>
      </c:valAx>
      <c:valAx>
        <c:axId val="11815590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Vector16!$E$4</c:f>
              <c:strCache>
                <c:ptCount val="1"/>
                <c:pt idx="0">
                  <c:v>samsung Galaxy Note 10.1 [$]</c:v>
                </c:pt>
              </c:strCache>
            </c:strRef>
          </c:tx>
          <c:layout>
            <c:manualLayout>
              <c:xMode val="edge"/>
              <c:yMode val="edge"/>
              <c:x val="3.0543107902063098E-2"/>
              <c:y val="0.12002071280564293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18153984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6.207891884215426E-2"/>
          <c:y val="0.81024841438065187"/>
          <c:w val="0.93034393767308032"/>
          <c:h val="0.1835082478424843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92529</xdr:colOff>
      <xdr:row>0</xdr:row>
      <xdr:rowOff>205162</xdr:rowOff>
    </xdr:from>
    <xdr:to>
      <xdr:col>20</xdr:col>
      <xdr:colOff>171451</xdr:colOff>
      <xdr:row>29</xdr:row>
      <xdr:rowOff>49742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15</xdr:row>
      <xdr:rowOff>28575</xdr:rowOff>
    </xdr:from>
    <xdr:to>
      <xdr:col>8</xdr:col>
      <xdr:colOff>38100</xdr:colOff>
      <xdr:row>28</xdr:row>
      <xdr:rowOff>161925</xdr:rowOff>
    </xdr:to>
    <xdr:sp macro="" textlink="$C$30">
      <xdr:nvSpPr>
        <xdr:cNvPr id="3" name="Textfeld 2"/>
        <xdr:cNvSpPr txBox="1"/>
      </xdr:nvSpPr>
      <xdr:spPr>
        <a:xfrm rot="16200000">
          <a:off x="3228975" y="4762500"/>
          <a:ext cx="26098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65E66FD-ABC1-4E58-80BD-B8999B2EC53C}" type="TxLink">
            <a:rPr lang="en-US" sz="1100"/>
            <a:pPr/>
            <a:t>© 2012, Peter Bretscher</a:t>
          </a:fld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bengin.net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eter.bretscher@bengin.com" TargetMode="External"/><Relationship Id="rId1" Type="http://schemas.openxmlformats.org/officeDocument/2006/relationships/hyperlink" Target="http://www.isuppli.com/Teardowns/Pages/Headlines.aspx" TargetMode="External"/><Relationship Id="rId6" Type="http://schemas.openxmlformats.org/officeDocument/2006/relationships/hyperlink" Target="mailto:peter.bretscher@bengin.com" TargetMode="External"/><Relationship Id="rId5" Type="http://schemas.openxmlformats.org/officeDocument/2006/relationships/hyperlink" Target="https://plus.google.com/107048744275438760860/posts" TargetMode="External"/><Relationship Id="rId4" Type="http://schemas.openxmlformats.org/officeDocument/2006/relationships/hyperlink" Target="http://www.insed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9.140625" style="2"/>
    <col min="2" max="2" width="4.5703125" style="2" customWidth="1"/>
    <col min="3" max="3" width="17.85546875" style="2" customWidth="1"/>
    <col min="4" max="5" width="13.5703125" style="2" customWidth="1"/>
    <col min="6" max="8" width="3.7109375" style="10" customWidth="1"/>
    <col min="9" max="9" width="3.7109375" style="15" customWidth="1"/>
    <col min="10" max="13" width="3.7109375" style="20" customWidth="1"/>
    <col min="14" max="14" width="3.7109375" style="15" customWidth="1"/>
    <col min="15" max="21" width="9.140625" style="10"/>
    <col min="22" max="16384" width="9.140625" style="2"/>
  </cols>
  <sheetData>
    <row r="1" spans="1:21" s="1" customFormat="1" ht="18.75" x14ac:dyDescent="0.3">
      <c r="A1" s="1" t="s">
        <v>13</v>
      </c>
      <c r="F1" s="11"/>
      <c r="G1" s="11"/>
      <c r="H1" s="11"/>
      <c r="I1" s="14"/>
      <c r="J1" s="19"/>
      <c r="K1" s="19"/>
      <c r="L1" s="19"/>
      <c r="M1" s="19"/>
      <c r="N1" s="14"/>
      <c r="O1" s="11"/>
      <c r="P1" s="11"/>
      <c r="Q1" s="11"/>
      <c r="R1" s="11"/>
      <c r="S1" s="11"/>
      <c r="T1" s="11"/>
      <c r="U1" s="11"/>
    </row>
    <row r="3" spans="1:21" x14ac:dyDescent="0.25">
      <c r="J3" s="32" t="s">
        <v>5</v>
      </c>
      <c r="K3" s="32"/>
      <c r="L3" s="32"/>
      <c r="M3" s="32"/>
    </row>
    <row r="4" spans="1:21" ht="69" customHeight="1" x14ac:dyDescent="0.25">
      <c r="B4" s="6" t="s">
        <v>0</v>
      </c>
      <c r="C4" s="5" t="s">
        <v>37</v>
      </c>
      <c r="D4" s="31" t="s">
        <v>38</v>
      </c>
      <c r="E4" s="31" t="s">
        <v>39</v>
      </c>
      <c r="F4" s="12"/>
      <c r="G4" s="12"/>
      <c r="H4" s="12"/>
      <c r="I4" s="16"/>
      <c r="J4" s="21" t="s">
        <v>1</v>
      </c>
      <c r="K4" s="21" t="s">
        <v>2</v>
      </c>
      <c r="L4" s="21" t="s">
        <v>3</v>
      </c>
      <c r="M4" s="21" t="s">
        <v>4</v>
      </c>
    </row>
    <row r="5" spans="1:21" x14ac:dyDescent="0.25">
      <c r="B5" s="6">
        <v>1</v>
      </c>
      <c r="C5" s="22" t="s">
        <v>15</v>
      </c>
      <c r="D5" s="7">
        <v>15.5</v>
      </c>
      <c r="E5" s="7">
        <v>45</v>
      </c>
      <c r="J5" s="20">
        <v>0</v>
      </c>
      <c r="K5" s="20">
        <f>D5</f>
        <v>15.5</v>
      </c>
      <c r="L5" s="20">
        <v>0</v>
      </c>
      <c r="M5" s="20">
        <f>E5</f>
        <v>45</v>
      </c>
    </row>
    <row r="6" spans="1:21" x14ac:dyDescent="0.25">
      <c r="B6" s="6">
        <v>2</v>
      </c>
      <c r="C6" s="22" t="s">
        <v>26</v>
      </c>
      <c r="D6" s="7">
        <v>80</v>
      </c>
      <c r="E6" s="7">
        <v>100</v>
      </c>
      <c r="J6" s="20">
        <f>K5</f>
        <v>15.5</v>
      </c>
      <c r="K6" s="20">
        <f t="shared" ref="K6:K14" si="0">J6+D6</f>
        <v>95.5</v>
      </c>
      <c r="L6" s="20">
        <f>M5</f>
        <v>45</v>
      </c>
      <c r="M6" s="20">
        <f t="shared" ref="M6:M14" si="1">L6+E6</f>
        <v>145</v>
      </c>
    </row>
    <row r="7" spans="1:21" x14ac:dyDescent="0.25">
      <c r="B7" s="6">
        <v>3</v>
      </c>
      <c r="C7" s="22" t="s">
        <v>16</v>
      </c>
      <c r="D7" s="7">
        <v>13</v>
      </c>
      <c r="E7" s="7">
        <v>18.8</v>
      </c>
      <c r="J7" s="20">
        <f t="shared" ref="J7:J14" si="2">K6</f>
        <v>95.5</v>
      </c>
      <c r="K7" s="20">
        <f t="shared" si="0"/>
        <v>108.5</v>
      </c>
      <c r="L7" s="20">
        <f t="shared" ref="L7:L14" si="3">M6</f>
        <v>145</v>
      </c>
      <c r="M7" s="20">
        <f t="shared" si="1"/>
        <v>163.80000000000001</v>
      </c>
    </row>
    <row r="8" spans="1:21" x14ac:dyDescent="0.25">
      <c r="B8" s="6">
        <v>4</v>
      </c>
      <c r="C8" s="22" t="s">
        <v>17</v>
      </c>
      <c r="D8" s="7">
        <v>11</v>
      </c>
      <c r="E8" s="7">
        <v>15</v>
      </c>
      <c r="J8" s="20">
        <f t="shared" si="2"/>
        <v>108.5</v>
      </c>
      <c r="K8" s="20">
        <f t="shared" si="0"/>
        <v>119.5</v>
      </c>
      <c r="L8" s="20">
        <f t="shared" si="3"/>
        <v>163.80000000000001</v>
      </c>
      <c r="M8" s="20">
        <f t="shared" si="1"/>
        <v>178.8</v>
      </c>
    </row>
    <row r="9" spans="1:21" x14ac:dyDescent="0.25">
      <c r="B9" s="6">
        <v>5</v>
      </c>
      <c r="C9" s="22" t="s">
        <v>18</v>
      </c>
      <c r="D9" s="7">
        <v>0</v>
      </c>
      <c r="E9" s="7">
        <v>15</v>
      </c>
      <c r="J9" s="20">
        <f t="shared" si="2"/>
        <v>119.5</v>
      </c>
      <c r="K9" s="20">
        <f t="shared" si="0"/>
        <v>119.5</v>
      </c>
      <c r="L9" s="20">
        <f t="shared" si="3"/>
        <v>178.8</v>
      </c>
      <c r="M9" s="20">
        <f t="shared" si="1"/>
        <v>193.8</v>
      </c>
    </row>
    <row r="10" spans="1:21" x14ac:dyDescent="0.25">
      <c r="B10" s="6">
        <v>6</v>
      </c>
      <c r="C10" s="22" t="s">
        <v>19</v>
      </c>
      <c r="D10" s="7">
        <v>15</v>
      </c>
      <c r="E10" s="7">
        <v>18</v>
      </c>
      <c r="J10" s="20">
        <f t="shared" si="2"/>
        <v>119.5</v>
      </c>
      <c r="K10" s="20">
        <f t="shared" si="0"/>
        <v>134.5</v>
      </c>
      <c r="L10" s="20">
        <f t="shared" si="3"/>
        <v>193.8</v>
      </c>
      <c r="M10" s="20">
        <f t="shared" si="1"/>
        <v>211.8</v>
      </c>
    </row>
    <row r="11" spans="1:21" x14ac:dyDescent="0.25">
      <c r="B11" s="6">
        <v>7</v>
      </c>
      <c r="C11" s="22" t="s">
        <v>20</v>
      </c>
      <c r="D11" s="7">
        <v>7.5</v>
      </c>
      <c r="E11" s="7">
        <v>12</v>
      </c>
      <c r="J11" s="20">
        <f t="shared" si="2"/>
        <v>134.5</v>
      </c>
      <c r="K11" s="20">
        <f t="shared" si="0"/>
        <v>142</v>
      </c>
      <c r="L11" s="20">
        <f t="shared" si="3"/>
        <v>211.8</v>
      </c>
      <c r="M11" s="20">
        <f t="shared" si="1"/>
        <v>223.8</v>
      </c>
    </row>
    <row r="12" spans="1:21" x14ac:dyDescent="0.25">
      <c r="B12" s="6">
        <v>8</v>
      </c>
      <c r="C12" s="22" t="s">
        <v>21</v>
      </c>
      <c r="D12" s="7">
        <v>13.5</v>
      </c>
      <c r="E12" s="7">
        <v>18</v>
      </c>
      <c r="J12" s="20">
        <f t="shared" si="2"/>
        <v>142</v>
      </c>
      <c r="K12" s="20">
        <f t="shared" si="0"/>
        <v>155.5</v>
      </c>
      <c r="L12" s="20">
        <f t="shared" si="3"/>
        <v>223.8</v>
      </c>
      <c r="M12" s="20">
        <f t="shared" si="1"/>
        <v>241.8</v>
      </c>
    </row>
    <row r="13" spans="1:21" x14ac:dyDescent="0.25">
      <c r="B13" s="6">
        <v>9</v>
      </c>
      <c r="C13" s="22" t="s">
        <v>22</v>
      </c>
      <c r="D13" s="7">
        <v>26</v>
      </c>
      <c r="E13" s="7">
        <v>35</v>
      </c>
      <c r="J13" s="20">
        <f t="shared" si="2"/>
        <v>155.5</v>
      </c>
      <c r="K13" s="20">
        <f t="shared" si="0"/>
        <v>181.5</v>
      </c>
      <c r="L13" s="20">
        <f t="shared" si="3"/>
        <v>241.8</v>
      </c>
      <c r="M13" s="20">
        <f t="shared" si="1"/>
        <v>276.8</v>
      </c>
    </row>
    <row r="14" spans="1:21" x14ac:dyDescent="0.25">
      <c r="B14" s="6">
        <v>10</v>
      </c>
      <c r="C14" s="22" t="s">
        <v>23</v>
      </c>
      <c r="D14" s="7">
        <v>6</v>
      </c>
      <c r="E14" s="7">
        <v>6</v>
      </c>
      <c r="J14" s="20">
        <f t="shared" si="2"/>
        <v>181.5</v>
      </c>
      <c r="K14" s="20">
        <f t="shared" si="0"/>
        <v>187.5</v>
      </c>
      <c r="L14" s="20">
        <f t="shared" si="3"/>
        <v>276.8</v>
      </c>
      <c r="M14" s="20">
        <f t="shared" si="1"/>
        <v>282.8</v>
      </c>
    </row>
    <row r="15" spans="1:21" x14ac:dyDescent="0.25">
      <c r="B15" s="6">
        <v>11</v>
      </c>
      <c r="C15" s="23" t="s">
        <v>24</v>
      </c>
      <c r="D15" s="7">
        <v>10</v>
      </c>
      <c r="E15" s="7">
        <v>10</v>
      </c>
      <c r="J15" s="20">
        <f t="shared" ref="J15:J20" si="4">K14</f>
        <v>187.5</v>
      </c>
      <c r="K15" s="20">
        <f t="shared" ref="K15:K20" si="5">J15+D15</f>
        <v>197.5</v>
      </c>
      <c r="L15" s="20">
        <f t="shared" ref="L15:L20" si="6">M14</f>
        <v>282.8</v>
      </c>
      <c r="M15" s="20">
        <f t="shared" ref="M15:M20" si="7">L15+E15</f>
        <v>292.8</v>
      </c>
    </row>
    <row r="16" spans="1:21" x14ac:dyDescent="0.25">
      <c r="B16" s="6">
        <v>12</v>
      </c>
      <c r="C16" s="24" t="s">
        <v>25</v>
      </c>
      <c r="D16" s="7">
        <v>0</v>
      </c>
      <c r="E16" s="7">
        <v>0</v>
      </c>
      <c r="J16" s="20">
        <f t="shared" si="4"/>
        <v>197.5</v>
      </c>
      <c r="K16" s="20">
        <f t="shared" si="5"/>
        <v>197.5</v>
      </c>
      <c r="L16" s="20">
        <f t="shared" si="6"/>
        <v>292.8</v>
      </c>
      <c r="M16" s="20">
        <f t="shared" si="7"/>
        <v>292.8</v>
      </c>
    </row>
    <row r="17" spans="2:15" x14ac:dyDescent="0.25">
      <c r="B17" s="6">
        <v>13</v>
      </c>
      <c r="C17" s="23" t="s">
        <v>27</v>
      </c>
      <c r="D17" s="7">
        <v>0</v>
      </c>
      <c r="E17" s="7">
        <v>0</v>
      </c>
      <c r="J17" s="20">
        <f t="shared" si="4"/>
        <v>197.5</v>
      </c>
      <c r="K17" s="20">
        <f t="shared" si="5"/>
        <v>197.5</v>
      </c>
      <c r="L17" s="20">
        <f t="shared" si="6"/>
        <v>292.8</v>
      </c>
      <c r="M17" s="20">
        <f t="shared" si="7"/>
        <v>292.8</v>
      </c>
    </row>
    <row r="18" spans="2:15" x14ac:dyDescent="0.25">
      <c r="B18" s="6">
        <v>14</v>
      </c>
      <c r="C18" s="6" t="s">
        <v>28</v>
      </c>
      <c r="D18" s="7">
        <v>0</v>
      </c>
      <c r="E18" s="7">
        <v>0</v>
      </c>
      <c r="J18" s="20">
        <f t="shared" si="4"/>
        <v>197.5</v>
      </c>
      <c r="K18" s="20">
        <f t="shared" si="5"/>
        <v>197.5</v>
      </c>
      <c r="L18" s="20">
        <f t="shared" si="6"/>
        <v>292.8</v>
      </c>
      <c r="M18" s="20">
        <f t="shared" si="7"/>
        <v>292.8</v>
      </c>
    </row>
    <row r="19" spans="2:15" x14ac:dyDescent="0.25">
      <c r="B19" s="6">
        <v>15</v>
      </c>
      <c r="C19" s="6" t="s">
        <v>29</v>
      </c>
      <c r="D19" s="7">
        <v>0</v>
      </c>
      <c r="E19" s="7">
        <v>0</v>
      </c>
      <c r="J19" s="20">
        <f t="shared" si="4"/>
        <v>197.5</v>
      </c>
      <c r="K19" s="20">
        <f t="shared" si="5"/>
        <v>197.5</v>
      </c>
      <c r="L19" s="20">
        <f t="shared" si="6"/>
        <v>292.8</v>
      </c>
      <c r="M19" s="20">
        <f t="shared" si="7"/>
        <v>292.8</v>
      </c>
    </row>
    <row r="20" spans="2:15" x14ac:dyDescent="0.25">
      <c r="B20" s="6">
        <v>16</v>
      </c>
      <c r="C20" s="23" t="s">
        <v>35</v>
      </c>
      <c r="D20" s="7">
        <v>131.5</v>
      </c>
      <c r="E20" s="7">
        <v>347.2</v>
      </c>
      <c r="J20" s="20">
        <f t="shared" si="4"/>
        <v>197.5</v>
      </c>
      <c r="K20" s="20">
        <f t="shared" si="5"/>
        <v>329</v>
      </c>
      <c r="L20" s="20">
        <f t="shared" si="6"/>
        <v>292.8</v>
      </c>
      <c r="M20" s="20">
        <f t="shared" si="7"/>
        <v>640</v>
      </c>
    </row>
    <row r="21" spans="2:15" x14ac:dyDescent="0.25">
      <c r="C21" s="3"/>
      <c r="D21" s="8"/>
      <c r="E21" s="8"/>
    </row>
    <row r="22" spans="2:15" x14ac:dyDescent="0.25">
      <c r="C22" s="4"/>
      <c r="D22" s="9"/>
      <c r="E22" s="9"/>
    </row>
    <row r="23" spans="2:15" x14ac:dyDescent="0.25">
      <c r="C23" s="6" t="s">
        <v>36</v>
      </c>
      <c r="D23" s="7">
        <f>SUM(D5:D20)</f>
        <v>329</v>
      </c>
      <c r="E23" s="7">
        <f>SUM(E5:E20)</f>
        <v>640</v>
      </c>
      <c r="J23" s="20">
        <v>0</v>
      </c>
      <c r="K23" s="20">
        <f>D23</f>
        <v>329</v>
      </c>
      <c r="L23" s="20">
        <v>0</v>
      </c>
      <c r="M23" s="20">
        <f>E23</f>
        <v>640</v>
      </c>
    </row>
    <row r="24" spans="2:15" x14ac:dyDescent="0.25">
      <c r="C24" s="4"/>
      <c r="D24" s="9"/>
      <c r="E24" s="9"/>
    </row>
    <row r="27" spans="2:15" x14ac:dyDescent="0.25">
      <c r="C27" s="17" t="s">
        <v>14</v>
      </c>
      <c r="D27" s="18" t="s">
        <v>30</v>
      </c>
    </row>
    <row r="28" spans="2:15" x14ac:dyDescent="0.25">
      <c r="C28" s="17"/>
      <c r="O28" s="13"/>
    </row>
    <row r="29" spans="2:15" x14ac:dyDescent="0.25">
      <c r="C29" s="17"/>
    </row>
    <row r="30" spans="2:15" x14ac:dyDescent="0.25">
      <c r="C30" s="25" t="s">
        <v>31</v>
      </c>
      <c r="D30" s="26"/>
      <c r="E30" s="26"/>
    </row>
    <row r="31" spans="2:15" x14ac:dyDescent="0.25">
      <c r="C31" s="27"/>
      <c r="D31" s="26"/>
      <c r="E31" s="26"/>
    </row>
    <row r="32" spans="2:15" x14ac:dyDescent="0.25">
      <c r="C32" s="27" t="s">
        <v>6</v>
      </c>
      <c r="D32" s="26"/>
      <c r="E32" s="26"/>
    </row>
    <row r="33" spans="2:5" x14ac:dyDescent="0.25">
      <c r="C33" s="27" t="s">
        <v>7</v>
      </c>
      <c r="D33" s="26"/>
      <c r="E33" s="26"/>
    </row>
    <row r="34" spans="2:5" x14ac:dyDescent="0.25">
      <c r="C34" s="27" t="s">
        <v>8</v>
      </c>
      <c r="D34" s="26"/>
      <c r="E34" s="26"/>
    </row>
    <row r="35" spans="2:5" x14ac:dyDescent="0.25">
      <c r="C35" s="2" t="s">
        <v>32</v>
      </c>
      <c r="D35" s="26"/>
      <c r="E35" s="26"/>
    </row>
    <row r="36" spans="2:5" x14ac:dyDescent="0.25">
      <c r="B36"/>
      <c r="C36" s="28" t="s">
        <v>9</v>
      </c>
      <c r="D36" s="26"/>
      <c r="E36" s="26"/>
    </row>
    <row r="37" spans="2:5" x14ac:dyDescent="0.25">
      <c r="C37" s="27"/>
      <c r="D37" s="26"/>
      <c r="E37" s="26"/>
    </row>
    <row r="38" spans="2:5" x14ac:dyDescent="0.25">
      <c r="C38" s="27" t="s">
        <v>10</v>
      </c>
      <c r="D38" s="29" t="s">
        <v>11</v>
      </c>
      <c r="E38" s="29" t="s">
        <v>33</v>
      </c>
    </row>
    <row r="39" spans="2:5" x14ac:dyDescent="0.25">
      <c r="C39" s="30" t="s">
        <v>12</v>
      </c>
      <c r="D39" s="29" t="s">
        <v>34</v>
      </c>
      <c r="E39" s="26"/>
    </row>
    <row r="40" spans="2:5" x14ac:dyDescent="0.25">
      <c r="C40" s="27"/>
      <c r="D40" s="26"/>
      <c r="E40" s="26"/>
    </row>
    <row r="41" spans="2:5" x14ac:dyDescent="0.25">
      <c r="C41" s="4"/>
      <c r="D41" s="9"/>
      <c r="E41" s="4"/>
    </row>
    <row r="42" spans="2:5" x14ac:dyDescent="0.25">
      <c r="C42" s="4"/>
      <c r="D42" s="9"/>
      <c r="E42" s="4"/>
    </row>
    <row r="43" spans="2:5" x14ac:dyDescent="0.25">
      <c r="C43" s="4"/>
      <c r="D43" s="4"/>
      <c r="E43" s="4"/>
    </row>
  </sheetData>
  <mergeCells count="1">
    <mergeCell ref="J3:M3"/>
  </mergeCells>
  <hyperlinks>
    <hyperlink ref="D27" r:id="rId1"/>
    <hyperlink ref="C36" r:id="rId2"/>
    <hyperlink ref="D38" r:id="rId3"/>
    <hyperlink ref="E38" r:id="rId4"/>
    <hyperlink ref="D39" r:id="rId5"/>
    <hyperlink ref="C30" r:id="rId6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7"/>
  <headerFooter>
    <oddFooter>&amp;L&amp;F&amp;C&amp;A&amp;R&amp;D&amp;T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Vector16</vt:lpstr>
    </vt:vector>
  </TitlesOfParts>
  <Manager>Peter Bretscher</Manager>
  <Company>insede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Vectorprofile</dc:title>
  <dc:creator>Peter Bretscher</dc:creator>
  <cp:keywords>vector</cp:keywords>
  <cp:lastModifiedBy>Peter Bretscher</cp:lastModifiedBy>
  <cp:lastPrinted>2011-12-05T15:45:11Z</cp:lastPrinted>
  <dcterms:created xsi:type="dcterms:W3CDTF">2009-10-29T08:25:55Z</dcterms:created>
  <dcterms:modified xsi:type="dcterms:W3CDTF">2012-11-08T12:59:49Z</dcterms:modified>
</cp:coreProperties>
</file>