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605f553d21c82adf/vektor_frei/"/>
    </mc:Choice>
  </mc:AlternateContent>
  <xr:revisionPtr revIDLastSave="4" documentId="8_{B433EA03-EAA1-43C2-B1BD-93B9318419F1}" xr6:coauthVersionLast="45" xr6:coauthVersionMax="45" xr10:uidLastSave="{7E3A69C2-6D80-401C-9278-61ECD4223CE8}"/>
  <bookViews>
    <workbookView xWindow="-120" yWindow="-120" windowWidth="25440" windowHeight="15540" xr2:uid="{00000000-000D-0000-FFFF-FFFF00000000}"/>
  </bookViews>
  <sheets>
    <sheet name="Fortune500 2011" sheetId="4" r:id="rId1"/>
    <sheet name="Fortune500 2011 Computers" sheetId="8" r:id="rId2"/>
    <sheet name="Fortune500 2011 Banks" sheetId="9" r:id="rId3"/>
    <sheet name="Fortune500 2011 Energy" sheetId="10" r:id="rId4"/>
  </sheets>
  <definedNames>
    <definedName name="_xlnm.Print_Area" localSheetId="0">'Fortune500 2011'!$A$1:$T$32</definedName>
    <definedName name="_xlnm.Print_Area" localSheetId="2">'Fortune500 2011 Banks'!$A$1:$T$32</definedName>
    <definedName name="_xlnm.Print_Area" localSheetId="1">'Fortune500 2011 Computers'!$A$1:$T$32</definedName>
    <definedName name="_xlnm.Print_Area" localSheetId="3">'Fortune500 2011 Energy'!$A$1:$T$32</definedName>
  </definedName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26" i="10" l="1"/>
  <c r="T25" i="10"/>
  <c r="T24" i="10"/>
  <c r="G24" i="10"/>
  <c r="S23" i="10"/>
  <c r="S22" i="10"/>
  <c r="G22" i="10"/>
  <c r="R21" i="10"/>
  <c r="R20" i="10"/>
  <c r="G20" i="10"/>
  <c r="Q19" i="10"/>
  <c r="Q18" i="10"/>
  <c r="G18" i="10"/>
  <c r="P17" i="10"/>
  <c r="P16" i="10"/>
  <c r="G16" i="10"/>
  <c r="O15" i="10"/>
  <c r="E15" i="10"/>
  <c r="D15" i="10"/>
  <c r="Y14" i="10"/>
  <c r="X14" i="10"/>
  <c r="O14" i="10"/>
  <c r="G14" i="10"/>
  <c r="Y13" i="10"/>
  <c r="X13" i="10"/>
  <c r="N13" i="10"/>
  <c r="Y12" i="10"/>
  <c r="X12" i="10"/>
  <c r="N12" i="10"/>
  <c r="G12" i="10"/>
  <c r="Y11" i="10"/>
  <c r="X11" i="10"/>
  <c r="M11" i="10"/>
  <c r="Y10" i="10"/>
  <c r="X10" i="10"/>
  <c r="M10" i="10"/>
  <c r="G10" i="10"/>
  <c r="Y9" i="10"/>
  <c r="X9" i="10"/>
  <c r="L9" i="10"/>
  <c r="Y8" i="10"/>
  <c r="X8" i="10"/>
  <c r="L8" i="10"/>
  <c r="G8" i="10"/>
  <c r="Y7" i="10"/>
  <c r="X7" i="10"/>
  <c r="K7" i="10"/>
  <c r="I7" i="10"/>
  <c r="Y6" i="10"/>
  <c r="X6" i="10"/>
  <c r="K6" i="10"/>
  <c r="I6" i="10"/>
  <c r="G6" i="10"/>
  <c r="Y5" i="10"/>
  <c r="AC5" i="10" s="1"/>
  <c r="AB6" i="10" s="1"/>
  <c r="AC6" i="10" s="1"/>
  <c r="AB7" i="10" s="1"/>
  <c r="AC7" i="10" s="1"/>
  <c r="AB8" i="10" s="1"/>
  <c r="AC8" i="10" s="1"/>
  <c r="AB9" i="10" s="1"/>
  <c r="AC9" i="10" s="1"/>
  <c r="AB10" i="10" s="1"/>
  <c r="AC10" i="10" s="1"/>
  <c r="AB11" i="10" s="1"/>
  <c r="AC11" i="10" s="1"/>
  <c r="AB12" i="10" s="1"/>
  <c r="AC12" i="10" s="1"/>
  <c r="AB13" i="10" s="1"/>
  <c r="AC13" i="10" s="1"/>
  <c r="AB14" i="10" s="1"/>
  <c r="AC14" i="10" s="1"/>
  <c r="X5" i="10"/>
  <c r="AA5" i="10" s="1"/>
  <c r="Z6" i="10" s="1"/>
  <c r="AA6" i="10" s="1"/>
  <c r="Z7" i="10" s="1"/>
  <c r="J5" i="10"/>
  <c r="H5" i="10"/>
  <c r="H6" i="10" s="1"/>
  <c r="H7" i="10" s="1"/>
  <c r="H8" i="10" s="1"/>
  <c r="H9" i="10" s="1"/>
  <c r="H10" i="10" s="1"/>
  <c r="H11" i="10" s="1"/>
  <c r="H12" i="10" s="1"/>
  <c r="H13" i="10" s="1"/>
  <c r="H14" i="10" s="1"/>
  <c r="H15" i="10" s="1"/>
  <c r="H16" i="10" s="1"/>
  <c r="H17" i="10" s="1"/>
  <c r="H18" i="10" s="1"/>
  <c r="H19" i="10" s="1"/>
  <c r="H20" i="10" s="1"/>
  <c r="H21" i="10" s="1"/>
  <c r="H22" i="10" s="1"/>
  <c r="H23" i="10" s="1"/>
  <c r="H24" i="10" s="1"/>
  <c r="H25" i="10" s="1"/>
  <c r="H26" i="10" s="1"/>
  <c r="J4" i="10"/>
  <c r="G4" i="10"/>
  <c r="T3" i="10"/>
  <c r="S3" i="10"/>
  <c r="R3" i="10"/>
  <c r="Q3" i="10"/>
  <c r="P3" i="10"/>
  <c r="O3" i="10"/>
  <c r="N3" i="10"/>
  <c r="M3" i="10"/>
  <c r="L3" i="10"/>
  <c r="K3" i="10"/>
  <c r="J3" i="10"/>
  <c r="T26" i="9"/>
  <c r="T25" i="9"/>
  <c r="T24" i="9"/>
  <c r="G24" i="9"/>
  <c r="S23" i="9"/>
  <c r="S22" i="9"/>
  <c r="G22" i="9"/>
  <c r="R21" i="9"/>
  <c r="R20" i="9"/>
  <c r="G20" i="9"/>
  <c r="Q19" i="9"/>
  <c r="Q18" i="9"/>
  <c r="G18" i="9"/>
  <c r="P17" i="9"/>
  <c r="P16" i="9"/>
  <c r="G16" i="9"/>
  <c r="O15" i="9"/>
  <c r="E15" i="9"/>
  <c r="D15" i="9"/>
  <c r="Y14" i="9"/>
  <c r="X14" i="9"/>
  <c r="O14" i="9"/>
  <c r="G14" i="9"/>
  <c r="Y13" i="9"/>
  <c r="X13" i="9"/>
  <c r="N13" i="9"/>
  <c r="Y12" i="9"/>
  <c r="X12" i="9"/>
  <c r="N12" i="9"/>
  <c r="G12" i="9"/>
  <c r="Y11" i="9"/>
  <c r="X11" i="9"/>
  <c r="M11" i="9"/>
  <c r="Y10" i="9"/>
  <c r="X10" i="9"/>
  <c r="M10" i="9"/>
  <c r="G10" i="9"/>
  <c r="Y9" i="9"/>
  <c r="X9" i="9"/>
  <c r="L9" i="9"/>
  <c r="Y8" i="9"/>
  <c r="X8" i="9"/>
  <c r="L8" i="9"/>
  <c r="G8" i="9"/>
  <c r="Y7" i="9"/>
  <c r="X7" i="9"/>
  <c r="K7" i="9"/>
  <c r="I7" i="9"/>
  <c r="Y6" i="9"/>
  <c r="X6" i="9"/>
  <c r="K6" i="9"/>
  <c r="I6" i="9"/>
  <c r="G6" i="9"/>
  <c r="Y5" i="9"/>
  <c r="AC5" i="9" s="1"/>
  <c r="AB6" i="9" s="1"/>
  <c r="X5" i="9"/>
  <c r="AA5" i="9" s="1"/>
  <c r="Z6" i="9" s="1"/>
  <c r="J5" i="9"/>
  <c r="H5" i="9"/>
  <c r="H6" i="9" s="1"/>
  <c r="H7" i="9" s="1"/>
  <c r="H8" i="9" s="1"/>
  <c r="H9" i="9" s="1"/>
  <c r="H10" i="9" s="1"/>
  <c r="H11" i="9" s="1"/>
  <c r="H12" i="9" s="1"/>
  <c r="H13" i="9" s="1"/>
  <c r="H14" i="9" s="1"/>
  <c r="H15" i="9" s="1"/>
  <c r="H16" i="9" s="1"/>
  <c r="H17" i="9" s="1"/>
  <c r="H18" i="9" s="1"/>
  <c r="H19" i="9" s="1"/>
  <c r="H20" i="9" s="1"/>
  <c r="H21" i="9" s="1"/>
  <c r="H22" i="9" s="1"/>
  <c r="H23" i="9" s="1"/>
  <c r="H24" i="9" s="1"/>
  <c r="H25" i="9" s="1"/>
  <c r="H26" i="9" s="1"/>
  <c r="J4" i="9"/>
  <c r="G4" i="9"/>
  <c r="T3" i="9"/>
  <c r="S3" i="9"/>
  <c r="R3" i="9"/>
  <c r="Q3" i="9"/>
  <c r="P3" i="9"/>
  <c r="O3" i="9"/>
  <c r="N3" i="9"/>
  <c r="M3" i="9"/>
  <c r="L3" i="9"/>
  <c r="K3" i="9"/>
  <c r="J3" i="9"/>
  <c r="T26" i="8"/>
  <c r="T25" i="8"/>
  <c r="T24" i="8"/>
  <c r="G24" i="8"/>
  <c r="S23" i="8"/>
  <c r="S22" i="8"/>
  <c r="G22" i="8"/>
  <c r="R21" i="8"/>
  <c r="R20" i="8"/>
  <c r="G20" i="8"/>
  <c r="Q19" i="8"/>
  <c r="Q18" i="8"/>
  <c r="G18" i="8"/>
  <c r="P17" i="8"/>
  <c r="P16" i="8"/>
  <c r="G16" i="8"/>
  <c r="O15" i="8"/>
  <c r="E15" i="8"/>
  <c r="D15" i="8"/>
  <c r="Y14" i="8"/>
  <c r="X14" i="8"/>
  <c r="O14" i="8"/>
  <c r="G14" i="8"/>
  <c r="Y13" i="8"/>
  <c r="X13" i="8"/>
  <c r="N13" i="8"/>
  <c r="Y12" i="8"/>
  <c r="X12" i="8"/>
  <c r="N12" i="8"/>
  <c r="G12" i="8"/>
  <c r="Y11" i="8"/>
  <c r="X11" i="8"/>
  <c r="M11" i="8"/>
  <c r="Y10" i="8"/>
  <c r="X10" i="8"/>
  <c r="M10" i="8"/>
  <c r="G10" i="8"/>
  <c r="Y9" i="8"/>
  <c r="X9" i="8"/>
  <c r="L9" i="8"/>
  <c r="Y8" i="8"/>
  <c r="X8" i="8"/>
  <c r="L8" i="8"/>
  <c r="G8" i="8"/>
  <c r="Y7" i="8"/>
  <c r="X7" i="8"/>
  <c r="K7" i="8"/>
  <c r="I7" i="8"/>
  <c r="Y6" i="8"/>
  <c r="X6" i="8"/>
  <c r="K6" i="8"/>
  <c r="I6" i="8"/>
  <c r="I8" i="8" s="1"/>
  <c r="I10" i="8" s="1"/>
  <c r="G6" i="8"/>
  <c r="Y5" i="8"/>
  <c r="AC5" i="8" s="1"/>
  <c r="AB6" i="8" s="1"/>
  <c r="AC6" i="8" s="1"/>
  <c r="AB7" i="8" s="1"/>
  <c r="AC7" i="8" s="1"/>
  <c r="AB8" i="8" s="1"/>
  <c r="AC8" i="8" s="1"/>
  <c r="AB9" i="8" s="1"/>
  <c r="AC9" i="8" s="1"/>
  <c r="AB10" i="8" s="1"/>
  <c r="AC10" i="8" s="1"/>
  <c r="AB11" i="8" s="1"/>
  <c r="AC11" i="8" s="1"/>
  <c r="AB12" i="8" s="1"/>
  <c r="AC12" i="8" s="1"/>
  <c r="AB13" i="8" s="1"/>
  <c r="AC13" i="8" s="1"/>
  <c r="AB14" i="8" s="1"/>
  <c r="AC14" i="8" s="1"/>
  <c r="X5" i="8"/>
  <c r="AA5" i="8" s="1"/>
  <c r="Z6" i="8" s="1"/>
  <c r="AA6" i="8" s="1"/>
  <c r="Z7" i="8" s="1"/>
  <c r="J5" i="8"/>
  <c r="H5" i="8"/>
  <c r="H6" i="8" s="1"/>
  <c r="H7" i="8" s="1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J4" i="8"/>
  <c r="G4" i="8"/>
  <c r="T3" i="8"/>
  <c r="S3" i="8"/>
  <c r="R3" i="8"/>
  <c r="Q3" i="8"/>
  <c r="P3" i="8"/>
  <c r="O3" i="8"/>
  <c r="N3" i="8"/>
  <c r="M3" i="8"/>
  <c r="L3" i="8"/>
  <c r="K3" i="8"/>
  <c r="J3" i="8"/>
  <c r="AA6" i="9" l="1"/>
  <c r="Z7" i="9" s="1"/>
  <c r="AA7" i="9" s="1"/>
  <c r="Z8" i="9" s="1"/>
  <c r="AA8" i="9" s="1"/>
  <c r="Z9" i="9" s="1"/>
  <c r="AA9" i="9" s="1"/>
  <c r="Z10" i="9" s="1"/>
  <c r="AA10" i="9" s="1"/>
  <c r="Z11" i="9" s="1"/>
  <c r="AA11" i="9" s="1"/>
  <c r="Z12" i="9" s="1"/>
  <c r="AA12" i="9" s="1"/>
  <c r="Z13" i="9" s="1"/>
  <c r="AA13" i="9" s="1"/>
  <c r="Z14" i="9" s="1"/>
  <c r="AA14" i="9" s="1"/>
  <c r="AC6" i="9"/>
  <c r="AB7" i="9" s="1"/>
  <c r="AC7" i="9" s="1"/>
  <c r="AB8" i="9" s="1"/>
  <c r="AC8" i="9" s="1"/>
  <c r="AB9" i="9" s="1"/>
  <c r="AC9" i="9" s="1"/>
  <c r="AB10" i="9" s="1"/>
  <c r="AC10" i="9" s="1"/>
  <c r="AB11" i="9" s="1"/>
  <c r="AC11" i="9" s="1"/>
  <c r="AB12" i="9" s="1"/>
  <c r="AC12" i="9" s="1"/>
  <c r="AB13" i="9" s="1"/>
  <c r="AC13" i="9" s="1"/>
  <c r="AB14" i="9" s="1"/>
  <c r="AC14" i="9" s="1"/>
  <c r="AC19" i="9" s="1"/>
  <c r="I9" i="10"/>
  <c r="I11" i="10" s="1"/>
  <c r="I13" i="10" s="1"/>
  <c r="I15" i="10" s="1"/>
  <c r="I17" i="10" s="1"/>
  <c r="I19" i="10" s="1"/>
  <c r="I21" i="10" s="1"/>
  <c r="I23" i="10" s="1"/>
  <c r="I25" i="10" s="1"/>
  <c r="I26" i="10" s="1"/>
  <c r="I8" i="10"/>
  <c r="I10" i="10" s="1"/>
  <c r="I12" i="10" s="1"/>
  <c r="I14" i="10" s="1"/>
  <c r="I16" i="10" s="1"/>
  <c r="I18" i="10" s="1"/>
  <c r="I20" i="10" s="1"/>
  <c r="I22" i="10" s="1"/>
  <c r="I24" i="10" s="1"/>
  <c r="AA7" i="10"/>
  <c r="Z8" i="10" s="1"/>
  <c r="AA8" i="10" s="1"/>
  <c r="Z9" i="10" s="1"/>
  <c r="AA9" i="10" s="1"/>
  <c r="Z10" i="10" s="1"/>
  <c r="AA10" i="10" s="1"/>
  <c r="Z11" i="10" s="1"/>
  <c r="AA11" i="10" s="1"/>
  <c r="Z12" i="10" s="1"/>
  <c r="AA12" i="10" s="1"/>
  <c r="Z13" i="10" s="1"/>
  <c r="AA13" i="10" s="1"/>
  <c r="Z14" i="10" s="1"/>
  <c r="AA14" i="10" s="1"/>
  <c r="AA19" i="10" s="1"/>
  <c r="AC19" i="10"/>
  <c r="AC4" i="10"/>
  <c r="AB15" i="10"/>
  <c r="I9" i="9"/>
  <c r="I11" i="9" s="1"/>
  <c r="I13" i="9" s="1"/>
  <c r="I15" i="9" s="1"/>
  <c r="I17" i="9" s="1"/>
  <c r="I19" i="9" s="1"/>
  <c r="I21" i="9" s="1"/>
  <c r="I23" i="9" s="1"/>
  <c r="I25" i="9" s="1"/>
  <c r="I26" i="9" s="1"/>
  <c r="I8" i="9"/>
  <c r="I10" i="9" s="1"/>
  <c r="I12" i="9" s="1"/>
  <c r="I14" i="9" s="1"/>
  <c r="I16" i="9" s="1"/>
  <c r="I18" i="9" s="1"/>
  <c r="I20" i="9" s="1"/>
  <c r="I22" i="9" s="1"/>
  <c r="I24" i="9" s="1"/>
  <c r="AA19" i="9"/>
  <c r="AA4" i="9"/>
  <c r="Z15" i="9"/>
  <c r="I9" i="8"/>
  <c r="I11" i="8" s="1"/>
  <c r="I13" i="8" s="1"/>
  <c r="I15" i="8" s="1"/>
  <c r="I17" i="8" s="1"/>
  <c r="I19" i="8" s="1"/>
  <c r="I21" i="8" s="1"/>
  <c r="I23" i="8" s="1"/>
  <c r="I25" i="8" s="1"/>
  <c r="I26" i="8" s="1"/>
  <c r="I12" i="8"/>
  <c r="I14" i="8" s="1"/>
  <c r="I16" i="8" s="1"/>
  <c r="I18" i="8" s="1"/>
  <c r="I20" i="8" s="1"/>
  <c r="I22" i="8" s="1"/>
  <c r="I24" i="8" s="1"/>
  <c r="AA7" i="8"/>
  <c r="Z8" i="8" s="1"/>
  <c r="AA8" i="8" s="1"/>
  <c r="Z9" i="8" s="1"/>
  <c r="AA9" i="8" s="1"/>
  <c r="Z10" i="8" s="1"/>
  <c r="AA10" i="8" s="1"/>
  <c r="Z11" i="8" s="1"/>
  <c r="AA11" i="8" s="1"/>
  <c r="Z12" i="8" s="1"/>
  <c r="AA12" i="8" s="1"/>
  <c r="Z13" i="8" s="1"/>
  <c r="AA13" i="8" s="1"/>
  <c r="Z14" i="8" s="1"/>
  <c r="AA14" i="8" s="1"/>
  <c r="AA19" i="8" s="1"/>
  <c r="AC19" i="8"/>
  <c r="AC4" i="8"/>
  <c r="AB15" i="8"/>
  <c r="Z15" i="8" l="1"/>
  <c r="AB15" i="9"/>
  <c r="AC4" i="9"/>
  <c r="Z15" i="10"/>
  <c r="AA4" i="10"/>
  <c r="AA4" i="8"/>
  <c r="T3" i="4"/>
  <c r="G24" i="4"/>
  <c r="E15" i="4"/>
  <c r="D15" i="4"/>
  <c r="Y14" i="4" l="1"/>
  <c r="X14" i="4"/>
  <c r="Y13" i="4"/>
  <c r="X13" i="4"/>
  <c r="Y12" i="4"/>
  <c r="X12" i="4"/>
  <c r="Y11" i="4"/>
  <c r="X11" i="4"/>
  <c r="Y10" i="4"/>
  <c r="X10" i="4"/>
  <c r="Y9" i="4"/>
  <c r="X9" i="4"/>
  <c r="Y8" i="4"/>
  <c r="X8" i="4"/>
  <c r="Y7" i="4"/>
  <c r="X7" i="4"/>
  <c r="Y6" i="4"/>
  <c r="X6" i="4"/>
  <c r="Y5" i="4"/>
  <c r="AC5" i="4" s="1"/>
  <c r="AB6" i="4" s="1"/>
  <c r="X5" i="4"/>
  <c r="AA5" i="4" s="1"/>
  <c r="Z6" i="4" s="1"/>
  <c r="AA6" i="4" l="1"/>
  <c r="Z7" i="4" s="1"/>
  <c r="AA7" i="4" s="1"/>
  <c r="Z8" i="4" s="1"/>
  <c r="AA8" i="4" s="1"/>
  <c r="Z9" i="4" s="1"/>
  <c r="AA9" i="4" s="1"/>
  <c r="Z10" i="4" s="1"/>
  <c r="AA10" i="4" s="1"/>
  <c r="Z11" i="4" s="1"/>
  <c r="AA11" i="4" s="1"/>
  <c r="Z12" i="4" s="1"/>
  <c r="AA12" i="4" s="1"/>
  <c r="Z13" i="4" s="1"/>
  <c r="AA13" i="4" s="1"/>
  <c r="Z14" i="4" s="1"/>
  <c r="AA14" i="4" s="1"/>
  <c r="Z15" i="4" s="1"/>
  <c r="AC6" i="4"/>
  <c r="AB7" i="4" s="1"/>
  <c r="AC7" i="4" s="1"/>
  <c r="AB8" i="4" s="1"/>
  <c r="AC8" i="4" s="1"/>
  <c r="AB9" i="4" s="1"/>
  <c r="AC9" i="4" s="1"/>
  <c r="AB10" i="4" s="1"/>
  <c r="AC10" i="4" s="1"/>
  <c r="AB11" i="4" s="1"/>
  <c r="AC11" i="4" s="1"/>
  <c r="AB12" i="4" s="1"/>
  <c r="AC12" i="4" s="1"/>
  <c r="AB13" i="4" s="1"/>
  <c r="AC13" i="4" s="1"/>
  <c r="AB14" i="4" s="1"/>
  <c r="AC14" i="4" s="1"/>
  <c r="I7" i="4"/>
  <c r="I6" i="4"/>
  <c r="S23" i="4"/>
  <c r="S22" i="4"/>
  <c r="R21" i="4"/>
  <c r="R20" i="4"/>
  <c r="Q19" i="4"/>
  <c r="Q18" i="4"/>
  <c r="P17" i="4"/>
  <c r="P16" i="4"/>
  <c r="O15" i="4"/>
  <c r="O14" i="4"/>
  <c r="N13" i="4"/>
  <c r="N12" i="4"/>
  <c r="M11" i="4"/>
  <c r="M10" i="4"/>
  <c r="L9" i="4"/>
  <c r="L8" i="4"/>
  <c r="K7" i="4"/>
  <c r="K6" i="4"/>
  <c r="J5" i="4"/>
  <c r="H5" i="4"/>
  <c r="H6" i="4" s="1"/>
  <c r="S3" i="4"/>
  <c r="R3" i="4"/>
  <c r="Q3" i="4"/>
  <c r="P3" i="4"/>
  <c r="O3" i="4"/>
  <c r="N3" i="4"/>
  <c r="M3" i="4"/>
  <c r="L3" i="4"/>
  <c r="K3" i="4"/>
  <c r="J3" i="4"/>
  <c r="G22" i="4"/>
  <c r="G20" i="4"/>
  <c r="G18" i="4"/>
  <c r="G16" i="4"/>
  <c r="G14" i="4"/>
  <c r="G12" i="4"/>
  <c r="G10" i="4"/>
  <c r="G8" i="4"/>
  <c r="G6" i="4"/>
  <c r="G4" i="4"/>
  <c r="J4" i="4"/>
  <c r="AA19" i="4" l="1"/>
  <c r="AA4" i="4"/>
  <c r="I8" i="4"/>
  <c r="I10" i="4" s="1"/>
  <c r="I12" i="4" s="1"/>
  <c r="I14" i="4" s="1"/>
  <c r="I16" i="4" s="1"/>
  <c r="I18" i="4" s="1"/>
  <c r="I20" i="4" s="1"/>
  <c r="I22" i="4" s="1"/>
  <c r="I24" i="4" s="1"/>
  <c r="AB15" i="4"/>
  <c r="AC19" i="4"/>
  <c r="AC4" i="4"/>
  <c r="I9" i="4"/>
  <c r="I11" i="4" s="1"/>
  <c r="I13" i="4" s="1"/>
  <c r="I15" i="4" s="1"/>
  <c r="I17" i="4" s="1"/>
  <c r="I19" i="4" s="1"/>
  <c r="I21" i="4" s="1"/>
  <c r="H7" i="4"/>
  <c r="H8" i="4" s="1"/>
  <c r="I23" i="4" l="1"/>
  <c r="I25" i="4" s="1"/>
  <c r="I26" i="4" s="1"/>
  <c r="T26" i="4"/>
  <c r="T25" i="4"/>
  <c r="T24" i="4"/>
  <c r="H9" i="4"/>
  <c r="H10" i="4" s="1"/>
  <c r="H11" i="4" s="1"/>
  <c r="H12" i="4" s="1"/>
  <c r="H13" i="4" s="1"/>
  <c r="H14" i="4" s="1"/>
  <c r="H15" i="4" l="1"/>
  <c r="H16" i="4" s="1"/>
  <c r="H17" i="4" s="1"/>
  <c r="H18" i="4" s="1"/>
  <c r="H19" i="4" l="1"/>
  <c r="H20" i="4" s="1"/>
  <c r="H21" i="4" l="1"/>
  <c r="H22" i="4" s="1"/>
  <c r="H23" i="4" l="1"/>
  <c r="H24" i="4" s="1"/>
  <c r="H25" i="4" s="1"/>
  <c r="H26" i="4" l="1"/>
</calcChain>
</file>

<file path=xl/sharedStrings.xml><?xml version="1.0" encoding="utf-8"?>
<sst xmlns="http://schemas.openxmlformats.org/spreadsheetml/2006/main" count="152" uniqueCount="66">
  <si>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</si>
  <si>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</si>
  <si>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</si>
  <si>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</si>
  <si>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</si>
  <si>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</si>
  <si>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</si>
  <si>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</si>
  <si>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© 2011, Peter Bretscher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</si>
  <si>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</si>
  <si>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</si>
  <si>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</si>
  <si>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</si>
  <si>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</si>
  <si>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Wal-Mart Stores</t>
  </si>
  <si>
    <t>Exxon Mobil</t>
  </si>
  <si>
    <t>Chevron</t>
  </si>
  <si>
    <t>ConocoPhillips</t>
  </si>
  <si>
    <t>Fannie Mae</t>
  </si>
  <si>
    <t>General Electric</t>
  </si>
  <si>
    <t>Berkshire Hathaway</t>
  </si>
  <si>
    <t>General Motors</t>
  </si>
  <si>
    <t>Bank of America Corp.</t>
  </si>
  <si>
    <t>Ford Motor</t>
  </si>
  <si>
    <t>Revenues ($ billions)</t>
  </si>
  <si>
    <t>Source CNN Money</t>
  </si>
  <si>
    <t>http://money.cnn.com/magazines/fortune/fortune500/2011/full_list/</t>
  </si>
  <si>
    <t>First ten of Fortune 500 (full list 2011)</t>
  </si>
  <si>
    <t>Additional infos</t>
  </si>
  <si>
    <t>Profits ($ billions)</t>
  </si>
  <si>
    <t>AES</t>
  </si>
  <si>
    <t>American Electric Power</t>
  </si>
  <si>
    <t>Constellation Energy</t>
  </si>
  <si>
    <t>Williams</t>
  </si>
  <si>
    <t>NRG Energy</t>
  </si>
  <si>
    <t>Energy Future Holdings</t>
  </si>
  <si>
    <t>Global Partners</t>
  </si>
  <si>
    <t>Calpine</t>
  </si>
  <si>
    <t>UGI</t>
  </si>
  <si>
    <t>none</t>
  </si>
  <si>
    <t>Average-Vector</t>
  </si>
  <si>
    <t>Border right &amp; top</t>
  </si>
  <si>
    <t>First nine of Fortune 500 (Energy 2011)</t>
  </si>
  <si>
    <t>Sum</t>
  </si>
  <si>
    <t>First ten of Fortune 500 (Commercial Banks 2011)</t>
  </si>
  <si>
    <t>J.P. Morgan Chase &amp; Co.</t>
  </si>
  <si>
    <t>Citigroup</t>
  </si>
  <si>
    <t>Wells Fargo</t>
  </si>
  <si>
    <t>Goldman Sachs Group</t>
  </si>
  <si>
    <t>Morgan Stanley</t>
  </si>
  <si>
    <t>American Express</t>
  </si>
  <si>
    <t>U.S. Bancorp</t>
  </si>
  <si>
    <t>Capital One Financial</t>
  </si>
  <si>
    <t>Ally Financial</t>
  </si>
  <si>
    <t>First six of Fortune 500 (Computers 2011)</t>
  </si>
  <si>
    <t>Hewlett-Packard</t>
  </si>
  <si>
    <t>Apple</t>
  </si>
  <si>
    <t>Dell</t>
  </si>
  <si>
    <t>Xerox</t>
  </si>
  <si>
    <t>Pitney Bowes</t>
  </si>
  <si>
    <t>NCR</t>
  </si>
  <si>
    <t>x-Axis</t>
  </si>
  <si>
    <t>y-Axis</t>
  </si>
  <si>
    <t>https://bengin.net/bes/vector14_e.html</t>
  </si>
  <si>
    <t>https://insede.org/</t>
  </si>
  <si>
    <t>Ask for your license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</si>
</sst>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0" fillId="0" borderId="0" xfId="0" applyAlignment="1">
      <alignment horizontal="center"/>
    </xf>
    <xf numFmtId="0" fontId="0" fillId="0" borderId="0" xfId="0" applyBorder="1"/>
    <xf numFmtId="4" fontId="0" fillId="0" borderId="0" xfId="0" applyNumberFormat="1" applyBorder="1"/>
    <xf numFmtId="0" fontId="0" fillId="0" borderId="1" xfId="0" applyBorder="1"/>
    <xf numFmtId="0" fontId="1" fillId="0" borderId="1" xfId="0" applyFont="1" applyFill="1" applyBorder="1"/>
    <xf numFmtId="4" fontId="0" fillId="0" borderId="1" xfId="0" applyNumberFormat="1" applyBorder="1"/>
    <xf numFmtId="0" fontId="0" fillId="0" borderId="1" xfId="0" applyBorder="1" applyAlignment="1">
      <alignment wrapText="1"/>
    </xf>
    <xf numFmtId="0" fontId="2" fillId="0" borderId="0" xfId="1"/>
    <xf numFmtId="0" fontId="0" fillId="0" borderId="1" xfId="0" applyBorder="1" applyAlignment="1">
      <alignment horizontal="center" wrapText="1"/>
    </xf>
    <xf numFmtId="3" fontId="0" fillId="0" borderId="0" xfId="0" applyNumberFormat="1"/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right"/>
    </xf>
    <xf numFmtId="1" fontId="0" fillId="0" borderId="1" xfId="0" applyNumberFormat="1" applyBorder="1"/>
    <xf numFmtId="3" fontId="3" fillId="0" borderId="0" xfId="0" applyNumberFormat="1" applyFont="1" applyBorder="1"/>
    <xf numFmtId="0" fontId="0" fillId="0" borderId="0" xfId="0" applyBorder="1" applyAlignment="1">
      <alignment vertical="center"/>
    </xf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textRotation="90" wrapText="1"/>
    </xf>
    <xf numFmtId="0" fontId="4" fillId="0" borderId="0" xfId="0" applyFont="1"/>
    <xf numFmtId="0" fontId="0" fillId="0" borderId="0" xfId="0" quotePrefix="1"/>
    <xf numFmtId="0" fontId="1" fillId="0" borderId="0" xfId="0" applyFont="1"/>
    <xf numFmtId="0" fontId="1" fillId="0" borderId="0" xfId="0" applyFont="1" applyBorder="1" applyAlignment="1">
      <alignment horizontal="center" textRotation="90"/>
    </xf>
    <xf numFmtId="0" fontId="1" fillId="0" borderId="0" xfId="0" applyFont="1" applyBorder="1"/>
    <xf numFmtId="0" fontId="3" fillId="0" borderId="0" xfId="0" applyFont="1" applyBorder="1" applyAlignment="1">
      <alignment horizontal="left" vertical="center"/>
    </xf>
    <xf numFmtId="0" fontId="0" fillId="0" borderId="0" xfId="0" applyFill="1" applyBorder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Fill="1" applyBorder="1"/>
    <xf numFmtId="164" fontId="3" fillId="0" borderId="0" xfId="0" applyNumberFormat="1" applyFont="1" applyBorder="1"/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'Fortune500 2011'!$C$3</c:f>
          <c:strCache>
            <c:ptCount val="1"/>
            <c:pt idx="0">
              <c:v>First ten of Fortune 500 (full list 2011)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'Fortune500 2011'!$I$3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2011'!$I$4:$I$26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16.388999999999999</c:v>
                </c:pt>
                <c:pt idx="3">
                  <c:v>16.388999999999999</c:v>
                </c:pt>
                <c:pt idx="4">
                  <c:v>46.849000000000004</c:v>
                </c:pt>
                <c:pt idx="5">
                  <c:v>46.849000000000004</c:v>
                </c:pt>
                <c:pt idx="6">
                  <c:v>65.873000000000005</c:v>
                </c:pt>
                <c:pt idx="7">
                  <c:v>65.873000000000005</c:v>
                </c:pt>
                <c:pt idx="8">
                  <c:v>77.231000000000009</c:v>
                </c:pt>
                <c:pt idx="9">
                  <c:v>77.231000000000009</c:v>
                </c:pt>
                <c:pt idx="10">
                  <c:v>63.217000000000013</c:v>
                </c:pt>
                <c:pt idx="11">
                  <c:v>63.217000000000013</c:v>
                </c:pt>
                <c:pt idx="12">
                  <c:v>74.861000000000018</c:v>
                </c:pt>
                <c:pt idx="13">
                  <c:v>74.861000000000018</c:v>
                </c:pt>
                <c:pt idx="14">
                  <c:v>87.828000000000017</c:v>
                </c:pt>
                <c:pt idx="15">
                  <c:v>87.828000000000017</c:v>
                </c:pt>
                <c:pt idx="16">
                  <c:v>94.000000000000014</c:v>
                </c:pt>
                <c:pt idx="17">
                  <c:v>94.000000000000014</c:v>
                </c:pt>
                <c:pt idx="18">
                  <c:v>91.762000000000015</c:v>
                </c:pt>
                <c:pt idx="19">
                  <c:v>91.762000000000015</c:v>
                </c:pt>
                <c:pt idx="20">
                  <c:v>98.323000000000008</c:v>
                </c:pt>
                <c:pt idx="21">
                  <c:v>98.323000000000008</c:v>
                </c:pt>
                <c:pt idx="22">
                  <c:v>98.323000000000008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3F-4C95-AD10-77B97D10D2B8}"/>
            </c:ext>
          </c:extLst>
        </c:ser>
        <c:ser>
          <c:idx val="1"/>
          <c:order val="1"/>
          <c:tx>
            <c:strRef>
              <c:f>'Fortune500 2011'!$J$3</c:f>
              <c:strCache>
                <c:ptCount val="1"/>
                <c:pt idx="0">
                  <c:v>Wal-Mart Stores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2011'!$J$4:$J$26</c:f>
              <c:numCache>
                <c:formatCode>#,##0</c:formatCode>
                <c:ptCount val="23"/>
                <c:pt idx="0">
                  <c:v>16.388999999999999</c:v>
                </c:pt>
                <c:pt idx="1">
                  <c:v>16.388999999999999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3F-4C95-AD10-77B97D10D2B8}"/>
            </c:ext>
          </c:extLst>
        </c:ser>
        <c:ser>
          <c:idx val="2"/>
          <c:order val="2"/>
          <c:tx>
            <c:strRef>
              <c:f>'Fortune500 2011'!$K$3</c:f>
              <c:strCache>
                <c:ptCount val="1"/>
                <c:pt idx="0">
                  <c:v>Exxon Mobil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2011'!$K$4:$K$26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30.46</c:v>
                </c:pt>
                <c:pt idx="3">
                  <c:v>30.46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3F-4C95-AD10-77B97D10D2B8}"/>
            </c:ext>
          </c:extLst>
        </c:ser>
        <c:ser>
          <c:idx val="3"/>
          <c:order val="3"/>
          <c:tx>
            <c:strRef>
              <c:f>'Fortune500 2011'!$L$3</c:f>
              <c:strCache>
                <c:ptCount val="1"/>
                <c:pt idx="0">
                  <c:v>Chevron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2011'!$L$4:$L$26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19.024000000000001</c:v>
                </c:pt>
                <c:pt idx="5">
                  <c:v>19.024000000000001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43F-4C95-AD10-77B97D10D2B8}"/>
            </c:ext>
          </c:extLst>
        </c:ser>
        <c:ser>
          <c:idx val="4"/>
          <c:order val="4"/>
          <c:tx>
            <c:strRef>
              <c:f>'Fortune500 2011'!$M$3</c:f>
              <c:strCache>
                <c:ptCount val="1"/>
                <c:pt idx="0">
                  <c:v>ConocoPhillips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2011'!$M$4:$M$26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11.358000000000001</c:v>
                </c:pt>
                <c:pt idx="7">
                  <c:v>11.358000000000001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43F-4C95-AD10-77B97D10D2B8}"/>
            </c:ext>
          </c:extLst>
        </c:ser>
        <c:ser>
          <c:idx val="5"/>
          <c:order val="5"/>
          <c:tx>
            <c:strRef>
              <c:f>'Fortune500 2011'!$N$3</c:f>
              <c:strCache>
                <c:ptCount val="1"/>
                <c:pt idx="0">
                  <c:v>Fannie Mae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2011'!$N$4:$N$26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-14.013999999999999</c:v>
                </c:pt>
                <c:pt idx="9">
                  <c:v>-14.013999999999999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43F-4C95-AD10-77B97D10D2B8}"/>
            </c:ext>
          </c:extLst>
        </c:ser>
        <c:ser>
          <c:idx val="6"/>
          <c:order val="6"/>
          <c:tx>
            <c:strRef>
              <c:f>'Fortune500 2011'!$O$3</c:f>
              <c:strCache>
                <c:ptCount val="1"/>
                <c:pt idx="0">
                  <c:v>General Electric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2011'!$O$4:$O$26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11.644</c:v>
                </c:pt>
                <c:pt idx="11">
                  <c:v>11.644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3F-4C95-AD10-77B97D10D2B8}"/>
            </c:ext>
          </c:extLst>
        </c:ser>
        <c:ser>
          <c:idx val="7"/>
          <c:order val="7"/>
          <c:tx>
            <c:strRef>
              <c:f>'Fortune500 2011'!$P$3</c:f>
              <c:strCache>
                <c:ptCount val="1"/>
                <c:pt idx="0">
                  <c:v>Berkshire Hathaway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2011'!$P$4:$P$26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12.967000000000001</c:v>
                </c:pt>
                <c:pt idx="13">
                  <c:v>12.967000000000001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43F-4C95-AD10-77B97D10D2B8}"/>
            </c:ext>
          </c:extLst>
        </c:ser>
        <c:ser>
          <c:idx val="8"/>
          <c:order val="8"/>
          <c:tx>
            <c:strRef>
              <c:f>'Fortune500 2011'!$Q$3</c:f>
              <c:strCache>
                <c:ptCount val="1"/>
                <c:pt idx="0">
                  <c:v>General Motors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2011'!$Q$4:$Q$26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6.1719999999999997</c:v>
                </c:pt>
                <c:pt idx="15">
                  <c:v>6.1719999999999997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43F-4C95-AD10-77B97D10D2B8}"/>
            </c:ext>
          </c:extLst>
        </c:ser>
        <c:ser>
          <c:idx val="9"/>
          <c:order val="9"/>
          <c:tx>
            <c:strRef>
              <c:f>'Fortune500 2011'!$R$3</c:f>
              <c:strCache>
                <c:ptCount val="1"/>
                <c:pt idx="0">
                  <c:v>Bank of America Corp.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2011'!$R$4:$R$26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-2.238</c:v>
                </c:pt>
                <c:pt idx="17">
                  <c:v>-2.238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43F-4C95-AD10-77B97D10D2B8}"/>
            </c:ext>
          </c:extLst>
        </c:ser>
        <c:ser>
          <c:idx val="10"/>
          <c:order val="10"/>
          <c:tx>
            <c:strRef>
              <c:f>'Fortune500 2011'!$S$3</c:f>
              <c:strCache>
                <c:ptCount val="1"/>
                <c:pt idx="0">
                  <c:v>Ford Motor</c:v>
                </c:pt>
              </c:strCache>
            </c:strRef>
          </c:tx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2011'!$S$4:$S$26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6.5609999999999999</c:v>
                </c:pt>
                <c:pt idx="19">
                  <c:v>6.5609999999999999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43F-4C95-AD10-77B97D10D2B8}"/>
            </c:ext>
          </c:extLst>
        </c:ser>
        <c:ser>
          <c:idx val="11"/>
          <c:order val="11"/>
          <c:tx>
            <c:strRef>
              <c:f>'Fortune500 2011'!$T$3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'Fortune500 2011'!$H$4:$H$26</c:f>
              <c:numCache>
                <c:formatCode>#,##0</c:formatCode>
                <c:ptCount val="23"/>
                <c:pt idx="0">
                  <c:v>0</c:v>
                </c:pt>
                <c:pt idx="1">
                  <c:v>421.84899999999999</c:v>
                </c:pt>
                <c:pt idx="2">
                  <c:v>421.84899999999999</c:v>
                </c:pt>
                <c:pt idx="3">
                  <c:v>776.52299999999991</c:v>
                </c:pt>
                <c:pt idx="4">
                  <c:v>776.52299999999991</c:v>
                </c:pt>
                <c:pt idx="5">
                  <c:v>972.8599999999999</c:v>
                </c:pt>
                <c:pt idx="6">
                  <c:v>972.8599999999999</c:v>
                </c:pt>
                <c:pt idx="7">
                  <c:v>1157.826</c:v>
                </c:pt>
                <c:pt idx="8">
                  <c:v>1157.826</c:v>
                </c:pt>
                <c:pt idx="9">
                  <c:v>1311.6510000000001</c:v>
                </c:pt>
                <c:pt idx="10">
                  <c:v>1311.6510000000001</c:v>
                </c:pt>
                <c:pt idx="11">
                  <c:v>1463.279</c:v>
                </c:pt>
                <c:pt idx="12">
                  <c:v>1463.279</c:v>
                </c:pt>
                <c:pt idx="13">
                  <c:v>1599.4639999999999</c:v>
                </c:pt>
                <c:pt idx="14">
                  <c:v>1599.4639999999999</c:v>
                </c:pt>
                <c:pt idx="15">
                  <c:v>1735.056</c:v>
                </c:pt>
                <c:pt idx="16">
                  <c:v>1735.056</c:v>
                </c:pt>
                <c:pt idx="17">
                  <c:v>1869.25</c:v>
                </c:pt>
                <c:pt idx="18">
                  <c:v>1869.25</c:v>
                </c:pt>
                <c:pt idx="19">
                  <c:v>1998.204</c:v>
                </c:pt>
                <c:pt idx="20">
                  <c:v>1998.204</c:v>
                </c:pt>
                <c:pt idx="21">
                  <c:v>2048.2039999999997</c:v>
                </c:pt>
                <c:pt idx="22">
                  <c:v>2048.2039999999997</c:v>
                </c:pt>
              </c:numCache>
            </c:numRef>
          </c:cat>
          <c:val>
            <c:numRef>
              <c:f>'Fortune500 2011'!$T$4:$T$26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43F-4C95-AD10-77B97D10D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areaChart>
      <c:scatterChart>
        <c:scatterStyle val="lineMarker"/>
        <c:varyColors val="0"/>
        <c:ser>
          <c:idx val="13"/>
          <c:order val="12"/>
          <c:tx>
            <c:v>Vektorprofil</c:v>
          </c:tx>
          <c:spPr>
            <a:ln>
              <a:solidFill>
                <a:schemeClr val="tx1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2011'!$Z$5:$Z$6</c:f>
              <c:numCache>
                <c:formatCode>#,##0</c:formatCode>
                <c:ptCount val="2"/>
                <c:pt idx="0">
                  <c:v>0</c:v>
                </c:pt>
                <c:pt idx="1">
                  <c:v>421.84899999999999</c:v>
                </c:pt>
              </c:numCache>
            </c:numRef>
          </c:xVal>
          <c:yVal>
            <c:numRef>
              <c:f>'Fortune500 2011'!$AB$5:$AB$6</c:f>
              <c:numCache>
                <c:formatCode>#,##0</c:formatCode>
                <c:ptCount val="2"/>
                <c:pt idx="0">
                  <c:v>0</c:v>
                </c:pt>
                <c:pt idx="1">
                  <c:v>16.388999999999999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643F-4C95-AD10-77B97D10D2B8}"/>
            </c:ext>
          </c:extLst>
        </c:ser>
        <c:ser>
          <c:idx val="14"/>
          <c:order val="13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2011'!$Z$6:$Z$7</c:f>
              <c:numCache>
                <c:formatCode>#,##0</c:formatCode>
                <c:ptCount val="2"/>
                <c:pt idx="0">
                  <c:v>421.84899999999999</c:v>
                </c:pt>
                <c:pt idx="1">
                  <c:v>776.52299999999991</c:v>
                </c:pt>
              </c:numCache>
            </c:numRef>
          </c:xVal>
          <c:yVal>
            <c:numRef>
              <c:f>'Fortune500 2011'!$AB$6:$AB$7</c:f>
              <c:numCache>
                <c:formatCode>#,##0</c:formatCode>
                <c:ptCount val="2"/>
                <c:pt idx="0">
                  <c:v>16.388999999999999</c:v>
                </c:pt>
                <c:pt idx="1">
                  <c:v>46.849000000000004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643F-4C95-AD10-77B97D10D2B8}"/>
            </c:ext>
          </c:extLst>
        </c:ser>
        <c:ser>
          <c:idx val="15"/>
          <c:order val="14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2011'!$Z$7:$Z$8</c:f>
              <c:numCache>
                <c:formatCode>#,##0</c:formatCode>
                <c:ptCount val="2"/>
                <c:pt idx="0">
                  <c:v>776.52299999999991</c:v>
                </c:pt>
                <c:pt idx="1">
                  <c:v>972.8599999999999</c:v>
                </c:pt>
              </c:numCache>
            </c:numRef>
          </c:xVal>
          <c:yVal>
            <c:numRef>
              <c:f>'Fortune500 2011'!$AB$7:$AB$8</c:f>
              <c:numCache>
                <c:formatCode>#,##0</c:formatCode>
                <c:ptCount val="2"/>
                <c:pt idx="0">
                  <c:v>46.849000000000004</c:v>
                </c:pt>
                <c:pt idx="1">
                  <c:v>65.873000000000005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643F-4C95-AD10-77B97D10D2B8}"/>
            </c:ext>
          </c:extLst>
        </c:ser>
        <c:ser>
          <c:idx val="16"/>
          <c:order val="15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2011'!$Z$8:$Z$9</c:f>
              <c:numCache>
                <c:formatCode>#,##0</c:formatCode>
                <c:ptCount val="2"/>
                <c:pt idx="0">
                  <c:v>972.8599999999999</c:v>
                </c:pt>
                <c:pt idx="1">
                  <c:v>1157.826</c:v>
                </c:pt>
              </c:numCache>
            </c:numRef>
          </c:xVal>
          <c:yVal>
            <c:numRef>
              <c:f>'Fortune500 2011'!$AB$8:$AB$9</c:f>
              <c:numCache>
                <c:formatCode>#,##0</c:formatCode>
                <c:ptCount val="2"/>
                <c:pt idx="0">
                  <c:v>65.873000000000005</c:v>
                </c:pt>
                <c:pt idx="1">
                  <c:v>77.231000000000009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509-4B62-9BA8-A4722BF958B6}"/>
            </c:ext>
          </c:extLst>
        </c:ser>
        <c:ser>
          <c:idx val="17"/>
          <c:order val="16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2011'!$Z$9:$Z$10</c:f>
              <c:numCache>
                <c:formatCode>#,##0</c:formatCode>
                <c:ptCount val="2"/>
                <c:pt idx="0">
                  <c:v>1157.826</c:v>
                </c:pt>
                <c:pt idx="1">
                  <c:v>1311.6510000000001</c:v>
                </c:pt>
              </c:numCache>
            </c:numRef>
          </c:xVal>
          <c:yVal>
            <c:numRef>
              <c:f>'Fortune500 2011'!$AB$9:$AB$10</c:f>
              <c:numCache>
                <c:formatCode>#,##0</c:formatCode>
                <c:ptCount val="2"/>
                <c:pt idx="0">
                  <c:v>77.231000000000009</c:v>
                </c:pt>
                <c:pt idx="1">
                  <c:v>63.217000000000013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509-4B62-9BA8-A4722BF958B6}"/>
            </c:ext>
          </c:extLst>
        </c:ser>
        <c:ser>
          <c:idx val="18"/>
          <c:order val="17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2011'!$Z$10:$AA$10</c:f>
              <c:numCache>
                <c:formatCode>#,##0</c:formatCode>
                <c:ptCount val="2"/>
                <c:pt idx="0">
                  <c:v>1311.6510000000001</c:v>
                </c:pt>
                <c:pt idx="1">
                  <c:v>1463.279</c:v>
                </c:pt>
              </c:numCache>
            </c:numRef>
          </c:xVal>
          <c:yVal>
            <c:numRef>
              <c:f>'Fortune500 2011'!$AB$10:$AC$10</c:f>
              <c:numCache>
                <c:formatCode>#,##0</c:formatCode>
                <c:ptCount val="2"/>
                <c:pt idx="0">
                  <c:v>63.217000000000013</c:v>
                </c:pt>
                <c:pt idx="1">
                  <c:v>74.861000000000018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509-4B62-9BA8-A4722BF958B6}"/>
            </c:ext>
          </c:extLst>
        </c:ser>
        <c:ser>
          <c:idx val="19"/>
          <c:order val="18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2011'!$Z$11:$AA$11</c:f>
              <c:numCache>
                <c:formatCode>#,##0</c:formatCode>
                <c:ptCount val="2"/>
                <c:pt idx="0">
                  <c:v>1463.279</c:v>
                </c:pt>
                <c:pt idx="1">
                  <c:v>1599.4639999999999</c:v>
                </c:pt>
              </c:numCache>
            </c:numRef>
          </c:xVal>
          <c:yVal>
            <c:numRef>
              <c:f>'Fortune500 2011'!$AB$11:$AC$11</c:f>
              <c:numCache>
                <c:formatCode>#,##0</c:formatCode>
                <c:ptCount val="2"/>
                <c:pt idx="0">
                  <c:v>74.861000000000018</c:v>
                </c:pt>
                <c:pt idx="1">
                  <c:v>87.828000000000017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509-4B62-9BA8-A4722BF958B6}"/>
            </c:ext>
          </c:extLst>
        </c:ser>
        <c:ser>
          <c:idx val="20"/>
          <c:order val="19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2011'!$Z$12:$AA$12</c:f>
              <c:numCache>
                <c:formatCode>#,##0</c:formatCode>
                <c:ptCount val="2"/>
                <c:pt idx="0">
                  <c:v>1599.4639999999999</c:v>
                </c:pt>
                <c:pt idx="1">
                  <c:v>1735.056</c:v>
                </c:pt>
              </c:numCache>
            </c:numRef>
          </c:xVal>
          <c:yVal>
            <c:numRef>
              <c:f>'Fortune500 2011'!$AB$12:$AC$12</c:f>
              <c:numCache>
                <c:formatCode>#,##0</c:formatCode>
                <c:ptCount val="2"/>
                <c:pt idx="0">
                  <c:v>87.828000000000017</c:v>
                </c:pt>
                <c:pt idx="1">
                  <c:v>94.000000000000014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509-4B62-9BA8-A4722BF958B6}"/>
            </c:ext>
          </c:extLst>
        </c:ser>
        <c:ser>
          <c:idx val="21"/>
          <c:order val="20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2011'!$Z$13:$AA$13</c:f>
              <c:numCache>
                <c:formatCode>#,##0</c:formatCode>
                <c:ptCount val="2"/>
                <c:pt idx="0">
                  <c:v>1735.056</c:v>
                </c:pt>
                <c:pt idx="1">
                  <c:v>1869.25</c:v>
                </c:pt>
              </c:numCache>
            </c:numRef>
          </c:xVal>
          <c:yVal>
            <c:numRef>
              <c:f>'Fortune500 2011'!$AB$13:$AC$13</c:f>
              <c:numCache>
                <c:formatCode>#,##0</c:formatCode>
                <c:ptCount val="2"/>
                <c:pt idx="0">
                  <c:v>94.000000000000014</c:v>
                </c:pt>
                <c:pt idx="1">
                  <c:v>91.762000000000015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509-4B62-9BA8-A4722BF958B6}"/>
            </c:ext>
          </c:extLst>
        </c:ser>
        <c:ser>
          <c:idx val="22"/>
          <c:order val="21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2011'!$Z$14:$AA$14</c:f>
              <c:numCache>
                <c:formatCode>#,##0</c:formatCode>
                <c:ptCount val="2"/>
                <c:pt idx="0">
                  <c:v>1869.25</c:v>
                </c:pt>
                <c:pt idx="1">
                  <c:v>1998.204</c:v>
                </c:pt>
              </c:numCache>
            </c:numRef>
          </c:xVal>
          <c:yVal>
            <c:numRef>
              <c:f>'Fortune500 2011'!$AB$14:$AC$14</c:f>
              <c:numCache>
                <c:formatCode>#,##0</c:formatCode>
                <c:ptCount val="2"/>
                <c:pt idx="0">
                  <c:v>91.762000000000015</c:v>
                </c:pt>
                <c:pt idx="1">
                  <c:v>98.323000000000008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509-4B62-9BA8-A4722BF958B6}"/>
            </c:ext>
          </c:extLst>
        </c:ser>
        <c:ser>
          <c:idx val="12"/>
          <c:order val="22"/>
          <c:tx>
            <c:strRef>
              <c:f>'Fortune500 2011'!$X$19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'Fortune500 2011'!$Z$19:$AA$19</c:f>
              <c:numCache>
                <c:formatCode>#,##0</c:formatCode>
                <c:ptCount val="2"/>
                <c:pt idx="0">
                  <c:v>0</c:v>
                </c:pt>
                <c:pt idx="1">
                  <c:v>1998.204</c:v>
                </c:pt>
              </c:numCache>
            </c:numRef>
          </c:xVal>
          <c:yVal>
            <c:numRef>
              <c:f>'Fortune500 2011'!$AB$19:$AC$19</c:f>
              <c:numCache>
                <c:formatCode>#,##0</c:formatCode>
                <c:ptCount val="2"/>
                <c:pt idx="0">
                  <c:v>0</c:v>
                </c:pt>
                <c:pt idx="1">
                  <c:v>98.323000000000008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643F-4C95-AD10-77B97D10D2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scatterChart>
      <c:valAx>
        <c:axId val="115693824"/>
        <c:scaling>
          <c:orientation val="minMax"/>
        </c:scaling>
        <c:delete val="0"/>
        <c:axPos val="l"/>
        <c:majorGridlines/>
        <c:title>
          <c:tx>
            <c:strRef>
              <c:f>'Fortune500 2011'!$E$3</c:f>
              <c:strCache>
                <c:ptCount val="1"/>
                <c:pt idx="0">
                  <c:v>Profits ($ billions)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708288"/>
        <c:crosses val="autoZero"/>
        <c:crossBetween val="midCat"/>
      </c:valAx>
      <c:dateAx>
        <c:axId val="115708288"/>
        <c:scaling>
          <c:orientation val="minMax"/>
        </c:scaling>
        <c:delete val="0"/>
        <c:axPos val="b"/>
        <c:majorGridlines/>
        <c:title>
          <c:tx>
            <c:strRef>
              <c:f>'Fortune500 2011'!$D$3</c:f>
              <c:strCache>
                <c:ptCount val="1"/>
                <c:pt idx="0">
                  <c:v>Revenues ($ billions)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693824"/>
        <c:crosses val="autoZero"/>
        <c:auto val="0"/>
        <c:lblOffset val="100"/>
        <c:baseTimeUnit val="days"/>
        <c:majorUnit val="20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'Fortune500 2011 Computers'!$C$3</c:f>
          <c:strCache>
            <c:ptCount val="1"/>
            <c:pt idx="0">
              <c:v>First six of Fortune 500 (Computers 2011)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'Fortune500 2011 Computers'!$I$3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Computers'!$I$4:$I$26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8.7609999999999992</c:v>
                </c:pt>
                <c:pt idx="3">
                  <c:v>8.7609999999999992</c:v>
                </c:pt>
                <c:pt idx="4">
                  <c:v>23.0623</c:v>
                </c:pt>
                <c:pt idx="5">
                  <c:v>23.0623</c:v>
                </c:pt>
                <c:pt idx="6">
                  <c:v>25.697299999999998</c:v>
                </c:pt>
                <c:pt idx="7">
                  <c:v>25.697299999999998</c:v>
                </c:pt>
                <c:pt idx="8">
                  <c:v>26.3033</c:v>
                </c:pt>
                <c:pt idx="9">
                  <c:v>26.3033</c:v>
                </c:pt>
                <c:pt idx="10">
                  <c:v>26.595700000000001</c:v>
                </c:pt>
                <c:pt idx="11">
                  <c:v>26.595700000000001</c:v>
                </c:pt>
                <c:pt idx="12">
                  <c:v>26.729700000000001</c:v>
                </c:pt>
                <c:pt idx="13">
                  <c:v>26.729700000000001</c:v>
                </c:pt>
                <c:pt idx="14">
                  <c:v>26.729700000000001</c:v>
                </c:pt>
                <c:pt idx="15">
                  <c:v>26.729700000000001</c:v>
                </c:pt>
                <c:pt idx="16">
                  <c:v>26.729700000000001</c:v>
                </c:pt>
                <c:pt idx="17">
                  <c:v>26.729700000000001</c:v>
                </c:pt>
                <c:pt idx="18">
                  <c:v>26.729700000000001</c:v>
                </c:pt>
                <c:pt idx="19">
                  <c:v>26.729700000000001</c:v>
                </c:pt>
                <c:pt idx="20">
                  <c:v>26.729700000000001</c:v>
                </c:pt>
                <c:pt idx="21">
                  <c:v>26.729700000000001</c:v>
                </c:pt>
                <c:pt idx="22">
                  <c:v>26.729700000000001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F2A-464A-9B7A-331FFECEFBFA}"/>
            </c:ext>
          </c:extLst>
        </c:ser>
        <c:ser>
          <c:idx val="1"/>
          <c:order val="1"/>
          <c:tx>
            <c:strRef>
              <c:f>'Fortune500 2011 Computers'!$J$3</c:f>
              <c:strCache>
                <c:ptCount val="1"/>
                <c:pt idx="0">
                  <c:v>Hewlett-Packard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Computers'!$J$4:$J$26</c:f>
              <c:numCache>
                <c:formatCode>#,##0</c:formatCode>
                <c:ptCount val="23"/>
                <c:pt idx="0">
                  <c:v>8.7609999999999992</c:v>
                </c:pt>
                <c:pt idx="1">
                  <c:v>8.7609999999999992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2A-464A-9B7A-331FFECEFBFA}"/>
            </c:ext>
          </c:extLst>
        </c:ser>
        <c:ser>
          <c:idx val="2"/>
          <c:order val="2"/>
          <c:tx>
            <c:strRef>
              <c:f>'Fortune500 2011 Computers'!$K$3</c:f>
              <c:strCache>
                <c:ptCount val="1"/>
                <c:pt idx="0">
                  <c:v>Apple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Computers'!$K$4:$K$26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14.301299999999999</c:v>
                </c:pt>
                <c:pt idx="3">
                  <c:v>14.301299999999999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F2A-464A-9B7A-331FFECEFBFA}"/>
            </c:ext>
          </c:extLst>
        </c:ser>
        <c:ser>
          <c:idx val="3"/>
          <c:order val="3"/>
          <c:tx>
            <c:strRef>
              <c:f>'Fortune500 2011 Computers'!$L$3</c:f>
              <c:strCache>
                <c:ptCount val="1"/>
                <c:pt idx="0">
                  <c:v>Dell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Computers'!$L$4:$L$26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2.6349999999999998</c:v>
                </c:pt>
                <c:pt idx="5">
                  <c:v>2.6349999999999998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F2A-464A-9B7A-331FFECEFBFA}"/>
            </c:ext>
          </c:extLst>
        </c:ser>
        <c:ser>
          <c:idx val="4"/>
          <c:order val="4"/>
          <c:tx>
            <c:strRef>
              <c:f>'Fortune500 2011 Computers'!$M$3</c:f>
              <c:strCache>
                <c:ptCount val="1"/>
                <c:pt idx="0">
                  <c:v>Xerox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Computers'!$M$4:$M$26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0.60599999999999998</c:v>
                </c:pt>
                <c:pt idx="7">
                  <c:v>0.60599999999999998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2A-464A-9B7A-331FFECEFBFA}"/>
            </c:ext>
          </c:extLst>
        </c:ser>
        <c:ser>
          <c:idx val="5"/>
          <c:order val="5"/>
          <c:tx>
            <c:strRef>
              <c:f>'Fortune500 2011 Computers'!$N$3</c:f>
              <c:strCache>
                <c:ptCount val="1"/>
                <c:pt idx="0">
                  <c:v>Pitney Bowes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Computers'!$N$4:$N$26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0.29239999999999999</c:v>
                </c:pt>
                <c:pt idx="9">
                  <c:v>0.29239999999999999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F2A-464A-9B7A-331FFECEFBFA}"/>
            </c:ext>
          </c:extLst>
        </c:ser>
        <c:ser>
          <c:idx val="6"/>
          <c:order val="6"/>
          <c:tx>
            <c:strRef>
              <c:f>'Fortune500 2011 Computers'!$O$3</c:f>
              <c:strCache>
                <c:ptCount val="1"/>
                <c:pt idx="0">
                  <c:v>NCR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Computers'!$O$4:$O$26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0.13400000000000001</c:v>
                </c:pt>
                <c:pt idx="11">
                  <c:v>0.13400000000000001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F2A-464A-9B7A-331FFECEFBFA}"/>
            </c:ext>
          </c:extLst>
        </c:ser>
        <c:ser>
          <c:idx val="7"/>
          <c:order val="7"/>
          <c:tx>
            <c:strRef>
              <c:f>'Fortune500 2011 Computers'!$P$3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Computers'!$P$4:$P$26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F2A-464A-9B7A-331FFECEFBFA}"/>
            </c:ext>
          </c:extLst>
        </c:ser>
        <c:ser>
          <c:idx val="8"/>
          <c:order val="8"/>
          <c:tx>
            <c:strRef>
              <c:f>'Fortune500 2011 Computers'!$Q$3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Computers'!$Q$4:$Q$26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F2A-464A-9B7A-331FFECEFBFA}"/>
            </c:ext>
          </c:extLst>
        </c:ser>
        <c:ser>
          <c:idx val="9"/>
          <c:order val="9"/>
          <c:tx>
            <c:strRef>
              <c:f>'Fortune500 2011 Computers'!$R$3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Computers'!$R$4:$R$26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F2A-464A-9B7A-331FFECEFBFA}"/>
            </c:ext>
          </c:extLst>
        </c:ser>
        <c:ser>
          <c:idx val="10"/>
          <c:order val="10"/>
          <c:tx>
            <c:strRef>
              <c:f>'Fortune500 2011 Computers'!$S$3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Computers'!$S$4:$S$26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F2A-464A-9B7A-331FFECEFBFA}"/>
            </c:ext>
          </c:extLst>
        </c:ser>
        <c:ser>
          <c:idx val="11"/>
          <c:order val="11"/>
          <c:tx>
            <c:strRef>
              <c:f>'Fortune500 2011 Computers'!$T$3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'Fortune500 2011 Computers'!$H$4:$H$26</c:f>
              <c:numCache>
                <c:formatCode>#,##0</c:formatCode>
                <c:ptCount val="23"/>
                <c:pt idx="0">
                  <c:v>0</c:v>
                </c:pt>
                <c:pt idx="1">
                  <c:v>126.033</c:v>
                </c:pt>
                <c:pt idx="2">
                  <c:v>126.033</c:v>
                </c:pt>
                <c:pt idx="3">
                  <c:v>191.25799999999998</c:v>
                </c:pt>
                <c:pt idx="4">
                  <c:v>191.25799999999998</c:v>
                </c:pt>
                <c:pt idx="5">
                  <c:v>252.75199999999998</c:v>
                </c:pt>
                <c:pt idx="6">
                  <c:v>252.75199999999998</c:v>
                </c:pt>
                <c:pt idx="7">
                  <c:v>274.38499999999999</c:v>
                </c:pt>
                <c:pt idx="8">
                  <c:v>274.38499999999999</c:v>
                </c:pt>
                <c:pt idx="9">
                  <c:v>279.81029999999998</c:v>
                </c:pt>
                <c:pt idx="10">
                  <c:v>279.81029999999998</c:v>
                </c:pt>
                <c:pt idx="11">
                  <c:v>284.6293</c:v>
                </c:pt>
                <c:pt idx="12">
                  <c:v>284.6293</c:v>
                </c:pt>
                <c:pt idx="13">
                  <c:v>284.6293</c:v>
                </c:pt>
                <c:pt idx="14">
                  <c:v>284.6293</c:v>
                </c:pt>
                <c:pt idx="15">
                  <c:v>284.6293</c:v>
                </c:pt>
                <c:pt idx="16">
                  <c:v>284.6293</c:v>
                </c:pt>
                <c:pt idx="17">
                  <c:v>284.6293</c:v>
                </c:pt>
                <c:pt idx="18">
                  <c:v>284.6293</c:v>
                </c:pt>
                <c:pt idx="19">
                  <c:v>284.6293</c:v>
                </c:pt>
                <c:pt idx="20">
                  <c:v>284.6293</c:v>
                </c:pt>
                <c:pt idx="21">
                  <c:v>289.6293</c:v>
                </c:pt>
                <c:pt idx="22">
                  <c:v>289.6293</c:v>
                </c:pt>
              </c:numCache>
            </c:numRef>
          </c:cat>
          <c:val>
            <c:numRef>
              <c:f>'Fortune500 2011 Computers'!$T$4:$T$26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F2A-464A-9B7A-331FFECEF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areaChart>
      <c:scatterChart>
        <c:scatterStyle val="lineMarker"/>
        <c:varyColors val="0"/>
        <c:ser>
          <c:idx val="13"/>
          <c:order val="12"/>
          <c:tx>
            <c:v>Vektorprofil</c:v>
          </c:tx>
          <c:spPr>
            <a:ln>
              <a:solidFill>
                <a:schemeClr val="tx1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Computers'!$Z$5:$Z$6</c:f>
              <c:numCache>
                <c:formatCode>#,##0</c:formatCode>
                <c:ptCount val="2"/>
                <c:pt idx="0">
                  <c:v>0</c:v>
                </c:pt>
                <c:pt idx="1">
                  <c:v>126.033</c:v>
                </c:pt>
              </c:numCache>
            </c:numRef>
          </c:xVal>
          <c:yVal>
            <c:numRef>
              <c:f>'Fortune500 2011 Computers'!$AB$5:$AB$6</c:f>
              <c:numCache>
                <c:formatCode>#,##0</c:formatCode>
                <c:ptCount val="2"/>
                <c:pt idx="0">
                  <c:v>0</c:v>
                </c:pt>
                <c:pt idx="1">
                  <c:v>8.7609999999999992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FF2A-464A-9B7A-331FFECEFBFA}"/>
            </c:ext>
          </c:extLst>
        </c:ser>
        <c:ser>
          <c:idx val="14"/>
          <c:order val="13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Computers'!$Z$6:$Z$7</c:f>
              <c:numCache>
                <c:formatCode>#,##0</c:formatCode>
                <c:ptCount val="2"/>
                <c:pt idx="0">
                  <c:v>126.033</c:v>
                </c:pt>
                <c:pt idx="1">
                  <c:v>191.25799999999998</c:v>
                </c:pt>
              </c:numCache>
            </c:numRef>
          </c:xVal>
          <c:yVal>
            <c:numRef>
              <c:f>'Fortune500 2011 Computers'!$AB$6:$AB$7</c:f>
              <c:numCache>
                <c:formatCode>#,##0</c:formatCode>
                <c:ptCount val="2"/>
                <c:pt idx="0">
                  <c:v>8.7609999999999992</c:v>
                </c:pt>
                <c:pt idx="1">
                  <c:v>23.0623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FF2A-464A-9B7A-331FFECEFBFA}"/>
            </c:ext>
          </c:extLst>
        </c:ser>
        <c:ser>
          <c:idx val="15"/>
          <c:order val="14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Computers'!$Z$7:$Z$8</c:f>
              <c:numCache>
                <c:formatCode>#,##0</c:formatCode>
                <c:ptCount val="2"/>
                <c:pt idx="0">
                  <c:v>191.25799999999998</c:v>
                </c:pt>
                <c:pt idx="1">
                  <c:v>252.75199999999998</c:v>
                </c:pt>
              </c:numCache>
            </c:numRef>
          </c:xVal>
          <c:yVal>
            <c:numRef>
              <c:f>'Fortune500 2011 Computers'!$AB$7:$AB$8</c:f>
              <c:numCache>
                <c:formatCode>#,##0</c:formatCode>
                <c:ptCount val="2"/>
                <c:pt idx="0">
                  <c:v>23.0623</c:v>
                </c:pt>
                <c:pt idx="1">
                  <c:v>25.697299999999998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FF2A-464A-9B7A-331FFECEFBFA}"/>
            </c:ext>
          </c:extLst>
        </c:ser>
        <c:ser>
          <c:idx val="16"/>
          <c:order val="15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Computers'!$Z$8:$Z$9</c:f>
              <c:numCache>
                <c:formatCode>#,##0</c:formatCode>
                <c:ptCount val="2"/>
                <c:pt idx="0">
                  <c:v>252.75199999999998</c:v>
                </c:pt>
                <c:pt idx="1">
                  <c:v>274.38499999999999</c:v>
                </c:pt>
              </c:numCache>
            </c:numRef>
          </c:xVal>
          <c:yVal>
            <c:numRef>
              <c:f>'Fortune500 2011 Computers'!$AB$8:$AB$9</c:f>
              <c:numCache>
                <c:formatCode>#,##0</c:formatCode>
                <c:ptCount val="2"/>
                <c:pt idx="0">
                  <c:v>25.697299999999998</c:v>
                </c:pt>
                <c:pt idx="1">
                  <c:v>26.3033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FF2A-464A-9B7A-331FFECEFBFA}"/>
            </c:ext>
          </c:extLst>
        </c:ser>
        <c:ser>
          <c:idx val="17"/>
          <c:order val="16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Computers'!$Z$9:$Z$10</c:f>
              <c:numCache>
                <c:formatCode>#,##0</c:formatCode>
                <c:ptCount val="2"/>
                <c:pt idx="0">
                  <c:v>274.38499999999999</c:v>
                </c:pt>
                <c:pt idx="1">
                  <c:v>279.81029999999998</c:v>
                </c:pt>
              </c:numCache>
            </c:numRef>
          </c:xVal>
          <c:yVal>
            <c:numRef>
              <c:f>'Fortune500 2011 Computers'!$AB$9:$AB$10</c:f>
              <c:numCache>
                <c:formatCode>#,##0</c:formatCode>
                <c:ptCount val="2"/>
                <c:pt idx="0">
                  <c:v>26.3033</c:v>
                </c:pt>
                <c:pt idx="1">
                  <c:v>26.595700000000001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FF2A-464A-9B7A-331FFECEFBFA}"/>
            </c:ext>
          </c:extLst>
        </c:ser>
        <c:ser>
          <c:idx val="18"/>
          <c:order val="17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Computers'!$Z$10:$AA$10</c:f>
              <c:numCache>
                <c:formatCode>#,##0</c:formatCode>
                <c:ptCount val="2"/>
                <c:pt idx="0">
                  <c:v>279.81029999999998</c:v>
                </c:pt>
                <c:pt idx="1">
                  <c:v>284.6293</c:v>
                </c:pt>
              </c:numCache>
            </c:numRef>
          </c:xVal>
          <c:yVal>
            <c:numRef>
              <c:f>'Fortune500 2011 Computers'!$AB$10:$AC$10</c:f>
              <c:numCache>
                <c:formatCode>#,##0</c:formatCode>
                <c:ptCount val="2"/>
                <c:pt idx="0">
                  <c:v>26.595700000000001</c:v>
                </c:pt>
                <c:pt idx="1">
                  <c:v>26.729700000000001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FF2A-464A-9B7A-331FFECEFBFA}"/>
            </c:ext>
          </c:extLst>
        </c:ser>
        <c:ser>
          <c:idx val="19"/>
          <c:order val="18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Computers'!$Z$11:$AA$11</c:f>
              <c:numCache>
                <c:formatCode>#,##0</c:formatCode>
                <c:ptCount val="2"/>
                <c:pt idx="0">
                  <c:v>284.6293</c:v>
                </c:pt>
                <c:pt idx="1">
                  <c:v>284.6293</c:v>
                </c:pt>
              </c:numCache>
            </c:numRef>
          </c:xVal>
          <c:yVal>
            <c:numRef>
              <c:f>'Fortune500 2011 Computers'!$AB$11:$AC$11</c:f>
              <c:numCache>
                <c:formatCode>#,##0</c:formatCode>
                <c:ptCount val="2"/>
                <c:pt idx="0">
                  <c:v>26.729700000000001</c:v>
                </c:pt>
                <c:pt idx="1">
                  <c:v>26.729700000000001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FF2A-464A-9B7A-331FFECEFBFA}"/>
            </c:ext>
          </c:extLst>
        </c:ser>
        <c:ser>
          <c:idx val="20"/>
          <c:order val="19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Computers'!$Z$12:$AA$12</c:f>
              <c:numCache>
                <c:formatCode>#,##0</c:formatCode>
                <c:ptCount val="2"/>
                <c:pt idx="0">
                  <c:v>284.6293</c:v>
                </c:pt>
                <c:pt idx="1">
                  <c:v>284.6293</c:v>
                </c:pt>
              </c:numCache>
            </c:numRef>
          </c:xVal>
          <c:yVal>
            <c:numRef>
              <c:f>'Fortune500 2011 Computers'!$AB$12:$AC$12</c:f>
              <c:numCache>
                <c:formatCode>#,##0</c:formatCode>
                <c:ptCount val="2"/>
                <c:pt idx="0">
                  <c:v>26.729700000000001</c:v>
                </c:pt>
                <c:pt idx="1">
                  <c:v>26.729700000000001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FF2A-464A-9B7A-331FFECEFBFA}"/>
            </c:ext>
          </c:extLst>
        </c:ser>
        <c:ser>
          <c:idx val="21"/>
          <c:order val="20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Computers'!$Z$13:$AA$13</c:f>
              <c:numCache>
                <c:formatCode>#,##0</c:formatCode>
                <c:ptCount val="2"/>
                <c:pt idx="0">
                  <c:v>284.6293</c:v>
                </c:pt>
                <c:pt idx="1">
                  <c:v>284.6293</c:v>
                </c:pt>
              </c:numCache>
            </c:numRef>
          </c:xVal>
          <c:yVal>
            <c:numRef>
              <c:f>'Fortune500 2011 Computers'!$AB$13:$AC$13</c:f>
              <c:numCache>
                <c:formatCode>#,##0</c:formatCode>
                <c:ptCount val="2"/>
                <c:pt idx="0">
                  <c:v>26.729700000000001</c:v>
                </c:pt>
                <c:pt idx="1">
                  <c:v>26.729700000000001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FF2A-464A-9B7A-331FFECEFBFA}"/>
            </c:ext>
          </c:extLst>
        </c:ser>
        <c:ser>
          <c:idx val="22"/>
          <c:order val="21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Computers'!$Z$14:$AA$14</c:f>
              <c:numCache>
                <c:formatCode>#,##0</c:formatCode>
                <c:ptCount val="2"/>
                <c:pt idx="0">
                  <c:v>284.6293</c:v>
                </c:pt>
                <c:pt idx="1">
                  <c:v>284.6293</c:v>
                </c:pt>
              </c:numCache>
            </c:numRef>
          </c:xVal>
          <c:yVal>
            <c:numRef>
              <c:f>'Fortune500 2011 Computers'!$AB$14:$AC$14</c:f>
              <c:numCache>
                <c:formatCode>#,##0</c:formatCode>
                <c:ptCount val="2"/>
                <c:pt idx="0">
                  <c:v>26.729700000000001</c:v>
                </c:pt>
                <c:pt idx="1">
                  <c:v>26.729700000000001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FF2A-464A-9B7A-331FFECEFBFA}"/>
            </c:ext>
          </c:extLst>
        </c:ser>
        <c:ser>
          <c:idx val="12"/>
          <c:order val="22"/>
          <c:tx>
            <c:strRef>
              <c:f>'Fortune500 2011 Computers'!$X$19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'Fortune500 2011 Computers'!$Z$19:$AA$19</c:f>
              <c:numCache>
                <c:formatCode>#,##0</c:formatCode>
                <c:ptCount val="2"/>
                <c:pt idx="0">
                  <c:v>0</c:v>
                </c:pt>
                <c:pt idx="1">
                  <c:v>284.6293</c:v>
                </c:pt>
              </c:numCache>
            </c:numRef>
          </c:xVal>
          <c:yVal>
            <c:numRef>
              <c:f>'Fortune500 2011 Computers'!$AB$19:$AC$19</c:f>
              <c:numCache>
                <c:formatCode>#,##0</c:formatCode>
                <c:ptCount val="2"/>
                <c:pt idx="0">
                  <c:v>0</c:v>
                </c:pt>
                <c:pt idx="1">
                  <c:v>26.729700000000001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FF2A-464A-9B7A-331FFECEFB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scatterChart>
      <c:valAx>
        <c:axId val="115693824"/>
        <c:scaling>
          <c:orientation val="minMax"/>
        </c:scaling>
        <c:delete val="0"/>
        <c:axPos val="l"/>
        <c:majorGridlines/>
        <c:title>
          <c:tx>
            <c:strRef>
              <c:f>'Fortune500 2011 Computers'!$E$3</c:f>
              <c:strCache>
                <c:ptCount val="1"/>
                <c:pt idx="0">
                  <c:v>Profits ($ billions)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708288"/>
        <c:crosses val="autoZero"/>
        <c:crossBetween val="midCat"/>
      </c:valAx>
      <c:dateAx>
        <c:axId val="115708288"/>
        <c:scaling>
          <c:orientation val="minMax"/>
        </c:scaling>
        <c:delete val="0"/>
        <c:axPos val="b"/>
        <c:majorGridlines/>
        <c:title>
          <c:tx>
            <c:strRef>
              <c:f>'Fortune500 2011 Computers'!$D$3</c:f>
              <c:strCache>
                <c:ptCount val="1"/>
                <c:pt idx="0">
                  <c:v>Revenues ($ billions)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693824"/>
        <c:crosses val="autoZero"/>
        <c:auto val="0"/>
        <c:lblOffset val="100"/>
        <c:baseTimeUnit val="days"/>
        <c:majorUnit val="5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'Fortune500 2011 Banks'!$C$3</c:f>
          <c:strCache>
            <c:ptCount val="1"/>
            <c:pt idx="0">
              <c:v>First ten of Fortune 500 (Commercial Banks 2011)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'Fortune500 2011 Banks'!$I$3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Banks'!$I$4:$I$26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-2.238</c:v>
                </c:pt>
                <c:pt idx="3">
                  <c:v>-2.238</c:v>
                </c:pt>
                <c:pt idx="4">
                  <c:v>15.132000000000001</c:v>
                </c:pt>
                <c:pt idx="5">
                  <c:v>15.132000000000001</c:v>
                </c:pt>
                <c:pt idx="6">
                  <c:v>25.734000000000002</c:v>
                </c:pt>
                <c:pt idx="7">
                  <c:v>25.734000000000002</c:v>
                </c:pt>
                <c:pt idx="8">
                  <c:v>38.096000000000004</c:v>
                </c:pt>
                <c:pt idx="9">
                  <c:v>38.096000000000004</c:v>
                </c:pt>
                <c:pt idx="10">
                  <c:v>46.45</c:v>
                </c:pt>
                <c:pt idx="11">
                  <c:v>46.45</c:v>
                </c:pt>
                <c:pt idx="12">
                  <c:v>51.153000000000006</c:v>
                </c:pt>
                <c:pt idx="13">
                  <c:v>51.153000000000006</c:v>
                </c:pt>
                <c:pt idx="14">
                  <c:v>55.210000000000008</c:v>
                </c:pt>
                <c:pt idx="15">
                  <c:v>55.210000000000008</c:v>
                </c:pt>
                <c:pt idx="16">
                  <c:v>58.527000000000008</c:v>
                </c:pt>
                <c:pt idx="17">
                  <c:v>58.527000000000008</c:v>
                </c:pt>
                <c:pt idx="18">
                  <c:v>61.27000000000001</c:v>
                </c:pt>
                <c:pt idx="19">
                  <c:v>61.27000000000001</c:v>
                </c:pt>
                <c:pt idx="20">
                  <c:v>62.345000000000013</c:v>
                </c:pt>
                <c:pt idx="21">
                  <c:v>62.345000000000013</c:v>
                </c:pt>
                <c:pt idx="22">
                  <c:v>62.345000000000013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43-49F3-9475-7781C8B500EE}"/>
            </c:ext>
          </c:extLst>
        </c:ser>
        <c:ser>
          <c:idx val="1"/>
          <c:order val="1"/>
          <c:tx>
            <c:strRef>
              <c:f>'Fortune500 2011 Banks'!$J$3</c:f>
              <c:strCache>
                <c:ptCount val="1"/>
                <c:pt idx="0">
                  <c:v>Bank of America Corp.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Banks'!$J$4:$J$26</c:f>
              <c:numCache>
                <c:formatCode>#,##0</c:formatCode>
                <c:ptCount val="23"/>
                <c:pt idx="0">
                  <c:v>-2.238</c:v>
                </c:pt>
                <c:pt idx="1">
                  <c:v>-2.238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43-49F3-9475-7781C8B500EE}"/>
            </c:ext>
          </c:extLst>
        </c:ser>
        <c:ser>
          <c:idx val="2"/>
          <c:order val="2"/>
          <c:tx>
            <c:strRef>
              <c:f>'Fortune500 2011 Banks'!$K$3</c:f>
              <c:strCache>
                <c:ptCount val="1"/>
                <c:pt idx="0">
                  <c:v>J.P. Morgan Chase &amp; Co.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Banks'!$K$4:$K$26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17.37</c:v>
                </c:pt>
                <c:pt idx="3">
                  <c:v>17.37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43-49F3-9475-7781C8B500EE}"/>
            </c:ext>
          </c:extLst>
        </c:ser>
        <c:ser>
          <c:idx val="3"/>
          <c:order val="3"/>
          <c:tx>
            <c:strRef>
              <c:f>'Fortune500 2011 Banks'!$L$3</c:f>
              <c:strCache>
                <c:ptCount val="1"/>
                <c:pt idx="0">
                  <c:v>Citigroup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Banks'!$L$4:$L$26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10.602</c:v>
                </c:pt>
                <c:pt idx="5">
                  <c:v>10.602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43-49F3-9475-7781C8B500EE}"/>
            </c:ext>
          </c:extLst>
        </c:ser>
        <c:ser>
          <c:idx val="4"/>
          <c:order val="4"/>
          <c:tx>
            <c:strRef>
              <c:f>'Fortune500 2011 Banks'!$M$3</c:f>
              <c:strCache>
                <c:ptCount val="1"/>
                <c:pt idx="0">
                  <c:v>Wells Fargo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Banks'!$M$4:$M$26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12.362</c:v>
                </c:pt>
                <c:pt idx="7">
                  <c:v>12.362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843-49F3-9475-7781C8B500EE}"/>
            </c:ext>
          </c:extLst>
        </c:ser>
        <c:ser>
          <c:idx val="5"/>
          <c:order val="5"/>
          <c:tx>
            <c:strRef>
              <c:f>'Fortune500 2011 Banks'!$N$3</c:f>
              <c:strCache>
                <c:ptCount val="1"/>
                <c:pt idx="0">
                  <c:v>Goldman Sachs Group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Banks'!$N$4:$N$26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8.3539999999999992</c:v>
                </c:pt>
                <c:pt idx="9">
                  <c:v>8.3539999999999992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843-49F3-9475-7781C8B500EE}"/>
            </c:ext>
          </c:extLst>
        </c:ser>
        <c:ser>
          <c:idx val="6"/>
          <c:order val="6"/>
          <c:tx>
            <c:strRef>
              <c:f>'Fortune500 2011 Banks'!$O$3</c:f>
              <c:strCache>
                <c:ptCount val="1"/>
                <c:pt idx="0">
                  <c:v>Morgan Stanley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Banks'!$O$4:$O$26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4.7030000000000003</c:v>
                </c:pt>
                <c:pt idx="11">
                  <c:v>4.7030000000000003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843-49F3-9475-7781C8B500EE}"/>
            </c:ext>
          </c:extLst>
        </c:ser>
        <c:ser>
          <c:idx val="7"/>
          <c:order val="7"/>
          <c:tx>
            <c:strRef>
              <c:f>'Fortune500 2011 Banks'!$P$3</c:f>
              <c:strCache>
                <c:ptCount val="1"/>
                <c:pt idx="0">
                  <c:v>American Express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Banks'!$P$4:$P$26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4.0570000000000004</c:v>
                </c:pt>
                <c:pt idx="13">
                  <c:v>4.0570000000000004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843-49F3-9475-7781C8B500EE}"/>
            </c:ext>
          </c:extLst>
        </c:ser>
        <c:ser>
          <c:idx val="8"/>
          <c:order val="8"/>
          <c:tx>
            <c:strRef>
              <c:f>'Fortune500 2011 Banks'!$Q$3</c:f>
              <c:strCache>
                <c:ptCount val="1"/>
                <c:pt idx="0">
                  <c:v>U.S. Bancorp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Banks'!$Q$4:$Q$26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3.3170000000000002</c:v>
                </c:pt>
                <c:pt idx="15">
                  <c:v>3.3170000000000002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843-49F3-9475-7781C8B500EE}"/>
            </c:ext>
          </c:extLst>
        </c:ser>
        <c:ser>
          <c:idx val="9"/>
          <c:order val="9"/>
          <c:tx>
            <c:strRef>
              <c:f>'Fortune500 2011 Banks'!$R$3</c:f>
              <c:strCache>
                <c:ptCount val="1"/>
                <c:pt idx="0">
                  <c:v>Capital One Financial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Banks'!$R$4:$R$26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2.7429999999999999</c:v>
                </c:pt>
                <c:pt idx="17">
                  <c:v>2.7429999999999999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843-49F3-9475-7781C8B500EE}"/>
            </c:ext>
          </c:extLst>
        </c:ser>
        <c:ser>
          <c:idx val="10"/>
          <c:order val="10"/>
          <c:tx>
            <c:strRef>
              <c:f>'Fortune500 2011 Banks'!$S$3</c:f>
              <c:strCache>
                <c:ptCount val="1"/>
                <c:pt idx="0">
                  <c:v>Ally Financial</c:v>
                </c:pt>
              </c:strCache>
            </c:strRef>
          </c:tx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Banks'!$S$4:$S$26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1.075</c:v>
                </c:pt>
                <c:pt idx="19">
                  <c:v>1.075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843-49F3-9475-7781C8B500EE}"/>
            </c:ext>
          </c:extLst>
        </c:ser>
        <c:ser>
          <c:idx val="11"/>
          <c:order val="11"/>
          <c:tx>
            <c:strRef>
              <c:f>'Fortune500 2011 Banks'!$T$3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'Fortune500 2011 Banks'!$H$4:$H$26</c:f>
              <c:numCache>
                <c:formatCode>#,##0</c:formatCode>
                <c:ptCount val="23"/>
                <c:pt idx="0">
                  <c:v>0</c:v>
                </c:pt>
                <c:pt idx="1">
                  <c:v>134.19399999999999</c:v>
                </c:pt>
                <c:pt idx="2">
                  <c:v>134.19399999999999</c:v>
                </c:pt>
                <c:pt idx="3">
                  <c:v>249.66899999999998</c:v>
                </c:pt>
                <c:pt idx="4">
                  <c:v>249.66899999999998</c:v>
                </c:pt>
                <c:pt idx="5">
                  <c:v>360.72399999999999</c:v>
                </c:pt>
                <c:pt idx="6">
                  <c:v>360.72399999999999</c:v>
                </c:pt>
                <c:pt idx="7">
                  <c:v>453.97299999999996</c:v>
                </c:pt>
                <c:pt idx="8">
                  <c:v>453.97299999999996</c:v>
                </c:pt>
                <c:pt idx="9">
                  <c:v>499.93999999999994</c:v>
                </c:pt>
                <c:pt idx="10">
                  <c:v>499.93999999999994</c:v>
                </c:pt>
                <c:pt idx="11">
                  <c:v>539.26</c:v>
                </c:pt>
                <c:pt idx="12">
                  <c:v>539.26</c:v>
                </c:pt>
                <c:pt idx="13">
                  <c:v>569.50199999999995</c:v>
                </c:pt>
                <c:pt idx="14">
                  <c:v>569.50199999999995</c:v>
                </c:pt>
                <c:pt idx="15">
                  <c:v>590.02</c:v>
                </c:pt>
                <c:pt idx="16">
                  <c:v>590.02</c:v>
                </c:pt>
                <c:pt idx="17">
                  <c:v>609.08699999999999</c:v>
                </c:pt>
                <c:pt idx="18">
                  <c:v>609.08699999999999</c:v>
                </c:pt>
                <c:pt idx="19">
                  <c:v>626.46</c:v>
                </c:pt>
                <c:pt idx="20">
                  <c:v>626.46</c:v>
                </c:pt>
                <c:pt idx="21">
                  <c:v>631.46</c:v>
                </c:pt>
                <c:pt idx="22">
                  <c:v>631.46</c:v>
                </c:pt>
              </c:numCache>
            </c:numRef>
          </c:cat>
          <c:val>
            <c:numRef>
              <c:f>'Fortune500 2011 Banks'!$T$4:$T$26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843-49F3-9475-7781C8B5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areaChart>
      <c:scatterChart>
        <c:scatterStyle val="lineMarker"/>
        <c:varyColors val="0"/>
        <c:ser>
          <c:idx val="13"/>
          <c:order val="12"/>
          <c:tx>
            <c:v>Vektorprofil</c:v>
          </c:tx>
          <c:spPr>
            <a:ln>
              <a:solidFill>
                <a:schemeClr val="tx1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Banks'!$Z$5:$Z$6</c:f>
              <c:numCache>
                <c:formatCode>#,##0</c:formatCode>
                <c:ptCount val="2"/>
                <c:pt idx="0">
                  <c:v>0</c:v>
                </c:pt>
                <c:pt idx="1">
                  <c:v>134.19399999999999</c:v>
                </c:pt>
              </c:numCache>
            </c:numRef>
          </c:xVal>
          <c:yVal>
            <c:numRef>
              <c:f>'Fortune500 2011 Banks'!$AB$5:$AB$6</c:f>
              <c:numCache>
                <c:formatCode>#,##0</c:formatCode>
                <c:ptCount val="2"/>
                <c:pt idx="0">
                  <c:v>0</c:v>
                </c:pt>
                <c:pt idx="1">
                  <c:v>-2.238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A843-49F3-9475-7781C8B500EE}"/>
            </c:ext>
          </c:extLst>
        </c:ser>
        <c:ser>
          <c:idx val="14"/>
          <c:order val="13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Banks'!$Z$6:$Z$7</c:f>
              <c:numCache>
                <c:formatCode>#,##0</c:formatCode>
                <c:ptCount val="2"/>
                <c:pt idx="0">
                  <c:v>134.19399999999999</c:v>
                </c:pt>
                <c:pt idx="1">
                  <c:v>249.66899999999998</c:v>
                </c:pt>
              </c:numCache>
            </c:numRef>
          </c:xVal>
          <c:yVal>
            <c:numRef>
              <c:f>'Fortune500 2011 Banks'!$AB$6:$AB$7</c:f>
              <c:numCache>
                <c:formatCode>#,##0</c:formatCode>
                <c:ptCount val="2"/>
                <c:pt idx="0">
                  <c:v>-2.238</c:v>
                </c:pt>
                <c:pt idx="1">
                  <c:v>15.132000000000001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843-49F3-9475-7781C8B500EE}"/>
            </c:ext>
          </c:extLst>
        </c:ser>
        <c:ser>
          <c:idx val="15"/>
          <c:order val="14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Banks'!$Z$7:$Z$8</c:f>
              <c:numCache>
                <c:formatCode>#,##0</c:formatCode>
                <c:ptCount val="2"/>
                <c:pt idx="0">
                  <c:v>249.66899999999998</c:v>
                </c:pt>
                <c:pt idx="1">
                  <c:v>360.72399999999999</c:v>
                </c:pt>
              </c:numCache>
            </c:numRef>
          </c:xVal>
          <c:yVal>
            <c:numRef>
              <c:f>'Fortune500 2011 Banks'!$AB$7:$AB$8</c:f>
              <c:numCache>
                <c:formatCode>#,##0</c:formatCode>
                <c:ptCount val="2"/>
                <c:pt idx="0">
                  <c:v>15.132000000000001</c:v>
                </c:pt>
                <c:pt idx="1">
                  <c:v>25.734000000000002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843-49F3-9475-7781C8B500EE}"/>
            </c:ext>
          </c:extLst>
        </c:ser>
        <c:ser>
          <c:idx val="16"/>
          <c:order val="15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Banks'!$Z$8:$Z$9</c:f>
              <c:numCache>
                <c:formatCode>#,##0</c:formatCode>
                <c:ptCount val="2"/>
                <c:pt idx="0">
                  <c:v>360.72399999999999</c:v>
                </c:pt>
                <c:pt idx="1">
                  <c:v>453.97299999999996</c:v>
                </c:pt>
              </c:numCache>
            </c:numRef>
          </c:xVal>
          <c:yVal>
            <c:numRef>
              <c:f>'Fortune500 2011 Banks'!$AB$8:$AB$9</c:f>
              <c:numCache>
                <c:formatCode>#,##0</c:formatCode>
                <c:ptCount val="2"/>
                <c:pt idx="0">
                  <c:v>25.734000000000002</c:v>
                </c:pt>
                <c:pt idx="1">
                  <c:v>38.096000000000004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843-49F3-9475-7781C8B500EE}"/>
            </c:ext>
          </c:extLst>
        </c:ser>
        <c:ser>
          <c:idx val="17"/>
          <c:order val="16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Banks'!$Z$9:$Z$10</c:f>
              <c:numCache>
                <c:formatCode>#,##0</c:formatCode>
                <c:ptCount val="2"/>
                <c:pt idx="0">
                  <c:v>453.97299999999996</c:v>
                </c:pt>
                <c:pt idx="1">
                  <c:v>499.93999999999994</c:v>
                </c:pt>
              </c:numCache>
            </c:numRef>
          </c:xVal>
          <c:yVal>
            <c:numRef>
              <c:f>'Fortune500 2011 Banks'!$AB$9:$AB$10</c:f>
              <c:numCache>
                <c:formatCode>#,##0</c:formatCode>
                <c:ptCount val="2"/>
                <c:pt idx="0">
                  <c:v>38.096000000000004</c:v>
                </c:pt>
                <c:pt idx="1">
                  <c:v>46.45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843-49F3-9475-7781C8B500EE}"/>
            </c:ext>
          </c:extLst>
        </c:ser>
        <c:ser>
          <c:idx val="18"/>
          <c:order val="17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Banks'!$Z$10:$AA$10</c:f>
              <c:numCache>
                <c:formatCode>#,##0</c:formatCode>
                <c:ptCount val="2"/>
                <c:pt idx="0">
                  <c:v>499.93999999999994</c:v>
                </c:pt>
                <c:pt idx="1">
                  <c:v>539.26</c:v>
                </c:pt>
              </c:numCache>
            </c:numRef>
          </c:xVal>
          <c:yVal>
            <c:numRef>
              <c:f>'Fortune500 2011 Banks'!$AB$10:$AC$10</c:f>
              <c:numCache>
                <c:formatCode>#,##0</c:formatCode>
                <c:ptCount val="2"/>
                <c:pt idx="0">
                  <c:v>46.45</c:v>
                </c:pt>
                <c:pt idx="1">
                  <c:v>51.153000000000006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843-49F3-9475-7781C8B500EE}"/>
            </c:ext>
          </c:extLst>
        </c:ser>
        <c:ser>
          <c:idx val="19"/>
          <c:order val="18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Banks'!$Z$11:$AA$11</c:f>
              <c:numCache>
                <c:formatCode>#,##0</c:formatCode>
                <c:ptCount val="2"/>
                <c:pt idx="0">
                  <c:v>539.26</c:v>
                </c:pt>
                <c:pt idx="1">
                  <c:v>569.50199999999995</c:v>
                </c:pt>
              </c:numCache>
            </c:numRef>
          </c:xVal>
          <c:yVal>
            <c:numRef>
              <c:f>'Fortune500 2011 Banks'!$AB$11:$AC$11</c:f>
              <c:numCache>
                <c:formatCode>#,##0</c:formatCode>
                <c:ptCount val="2"/>
                <c:pt idx="0">
                  <c:v>51.153000000000006</c:v>
                </c:pt>
                <c:pt idx="1">
                  <c:v>55.210000000000008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843-49F3-9475-7781C8B500EE}"/>
            </c:ext>
          </c:extLst>
        </c:ser>
        <c:ser>
          <c:idx val="20"/>
          <c:order val="19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Banks'!$Z$12:$AA$12</c:f>
              <c:numCache>
                <c:formatCode>#,##0</c:formatCode>
                <c:ptCount val="2"/>
                <c:pt idx="0">
                  <c:v>569.50199999999995</c:v>
                </c:pt>
                <c:pt idx="1">
                  <c:v>590.02</c:v>
                </c:pt>
              </c:numCache>
            </c:numRef>
          </c:xVal>
          <c:yVal>
            <c:numRef>
              <c:f>'Fortune500 2011 Banks'!$AB$12:$AC$12</c:f>
              <c:numCache>
                <c:formatCode>#,##0</c:formatCode>
                <c:ptCount val="2"/>
                <c:pt idx="0">
                  <c:v>55.210000000000008</c:v>
                </c:pt>
                <c:pt idx="1">
                  <c:v>58.527000000000008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843-49F3-9475-7781C8B500EE}"/>
            </c:ext>
          </c:extLst>
        </c:ser>
        <c:ser>
          <c:idx val="21"/>
          <c:order val="20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Banks'!$Z$13:$AA$13</c:f>
              <c:numCache>
                <c:formatCode>#,##0</c:formatCode>
                <c:ptCount val="2"/>
                <c:pt idx="0">
                  <c:v>590.02</c:v>
                </c:pt>
                <c:pt idx="1">
                  <c:v>609.08699999999999</c:v>
                </c:pt>
              </c:numCache>
            </c:numRef>
          </c:xVal>
          <c:yVal>
            <c:numRef>
              <c:f>'Fortune500 2011 Banks'!$AB$13:$AC$13</c:f>
              <c:numCache>
                <c:formatCode>#,##0</c:formatCode>
                <c:ptCount val="2"/>
                <c:pt idx="0">
                  <c:v>58.527000000000008</c:v>
                </c:pt>
                <c:pt idx="1">
                  <c:v>61.27000000000001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843-49F3-9475-7781C8B500EE}"/>
            </c:ext>
          </c:extLst>
        </c:ser>
        <c:ser>
          <c:idx val="22"/>
          <c:order val="21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Banks'!$Z$14:$AA$14</c:f>
              <c:numCache>
                <c:formatCode>#,##0</c:formatCode>
                <c:ptCount val="2"/>
                <c:pt idx="0">
                  <c:v>609.08699999999999</c:v>
                </c:pt>
                <c:pt idx="1">
                  <c:v>626.46</c:v>
                </c:pt>
              </c:numCache>
            </c:numRef>
          </c:xVal>
          <c:yVal>
            <c:numRef>
              <c:f>'Fortune500 2011 Banks'!$AB$14:$AC$14</c:f>
              <c:numCache>
                <c:formatCode>#,##0</c:formatCode>
                <c:ptCount val="2"/>
                <c:pt idx="0">
                  <c:v>61.27000000000001</c:v>
                </c:pt>
                <c:pt idx="1">
                  <c:v>62.345000000000013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843-49F3-9475-7781C8B500EE}"/>
            </c:ext>
          </c:extLst>
        </c:ser>
        <c:ser>
          <c:idx val="12"/>
          <c:order val="22"/>
          <c:tx>
            <c:strRef>
              <c:f>'Fortune500 2011 Banks'!$X$19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'Fortune500 2011 Banks'!$Z$19:$AA$19</c:f>
              <c:numCache>
                <c:formatCode>#,##0</c:formatCode>
                <c:ptCount val="2"/>
                <c:pt idx="0">
                  <c:v>0</c:v>
                </c:pt>
                <c:pt idx="1">
                  <c:v>626.46</c:v>
                </c:pt>
              </c:numCache>
            </c:numRef>
          </c:xVal>
          <c:yVal>
            <c:numRef>
              <c:f>'Fortune500 2011 Banks'!$AB$19:$AC$19</c:f>
              <c:numCache>
                <c:formatCode>#,##0</c:formatCode>
                <c:ptCount val="2"/>
                <c:pt idx="0">
                  <c:v>0</c:v>
                </c:pt>
                <c:pt idx="1">
                  <c:v>62.345000000000013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843-49F3-9475-7781C8B500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scatterChart>
      <c:valAx>
        <c:axId val="115693824"/>
        <c:scaling>
          <c:orientation val="minMax"/>
        </c:scaling>
        <c:delete val="0"/>
        <c:axPos val="l"/>
        <c:majorGridlines/>
        <c:title>
          <c:tx>
            <c:strRef>
              <c:f>'Fortune500 2011 Banks'!$E$3</c:f>
              <c:strCache>
                <c:ptCount val="1"/>
                <c:pt idx="0">
                  <c:v>Profits ($ billions)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708288"/>
        <c:crosses val="autoZero"/>
        <c:crossBetween val="midCat"/>
      </c:valAx>
      <c:dateAx>
        <c:axId val="115708288"/>
        <c:scaling>
          <c:orientation val="minMax"/>
        </c:scaling>
        <c:delete val="0"/>
        <c:axPos val="b"/>
        <c:majorGridlines/>
        <c:title>
          <c:tx>
            <c:strRef>
              <c:f>'Fortune500 2011 Banks'!$D$3</c:f>
              <c:strCache>
                <c:ptCount val="1"/>
                <c:pt idx="0">
                  <c:v>Revenues ($ billions)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693824"/>
        <c:crosses val="autoZero"/>
        <c:auto val="0"/>
        <c:lblOffset val="100"/>
        <c:baseTimeUnit val="days"/>
        <c:majorUnit val="5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'Fortune500 2011 Energy'!$C$3</c:f>
          <c:strCache>
            <c:ptCount val="1"/>
            <c:pt idx="0">
              <c:v>First nine of Fortune 500 (Energy 2011)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'Fortune500 2011 Energy'!$I$3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Energy'!$I$4:$I$26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8.9999999999999993E-3</c:v>
                </c:pt>
                <c:pt idx="3">
                  <c:v>8.9999999999999993E-3</c:v>
                </c:pt>
                <c:pt idx="4">
                  <c:v>1.22</c:v>
                </c:pt>
                <c:pt idx="5">
                  <c:v>1.22</c:v>
                </c:pt>
                <c:pt idx="6">
                  <c:v>0.23739999999999994</c:v>
                </c:pt>
                <c:pt idx="7">
                  <c:v>0.23739999999999994</c:v>
                </c:pt>
                <c:pt idx="8">
                  <c:v>-0.85960000000000003</c:v>
                </c:pt>
                <c:pt idx="9">
                  <c:v>-0.85960000000000003</c:v>
                </c:pt>
                <c:pt idx="10">
                  <c:v>-0.38260000000000005</c:v>
                </c:pt>
                <c:pt idx="11">
                  <c:v>-0.38260000000000005</c:v>
                </c:pt>
                <c:pt idx="12">
                  <c:v>-3.1945999999999999</c:v>
                </c:pt>
                <c:pt idx="13">
                  <c:v>-3.1945999999999999</c:v>
                </c:pt>
                <c:pt idx="14">
                  <c:v>-3.1675999999999997</c:v>
                </c:pt>
                <c:pt idx="15">
                  <c:v>-3.1675999999999997</c:v>
                </c:pt>
                <c:pt idx="16">
                  <c:v>-3.1365999999999996</c:v>
                </c:pt>
                <c:pt idx="17">
                  <c:v>-3.1365999999999996</c:v>
                </c:pt>
                <c:pt idx="18">
                  <c:v>-2.8755999999999995</c:v>
                </c:pt>
                <c:pt idx="19">
                  <c:v>-2.8755999999999995</c:v>
                </c:pt>
                <c:pt idx="20">
                  <c:v>-2.8755999999999995</c:v>
                </c:pt>
                <c:pt idx="21">
                  <c:v>-2.8755999999999995</c:v>
                </c:pt>
                <c:pt idx="22">
                  <c:v>-2.8755999999999995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F-43C0-ACF5-8EECE0DE2BE1}"/>
            </c:ext>
          </c:extLst>
        </c:ser>
        <c:ser>
          <c:idx val="1"/>
          <c:order val="1"/>
          <c:tx>
            <c:strRef>
              <c:f>'Fortune500 2011 Energy'!$J$3</c:f>
              <c:strCache>
                <c:ptCount val="1"/>
                <c:pt idx="0">
                  <c:v>AES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Energy'!$J$4:$J$26</c:f>
              <c:numCache>
                <c:formatCode>#,##0</c:formatCode>
                <c:ptCount val="23"/>
                <c:pt idx="0">
                  <c:v>8.9999999999999993E-3</c:v>
                </c:pt>
                <c:pt idx="1">
                  <c:v>8.9999999999999993E-3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1F-43C0-ACF5-8EECE0DE2BE1}"/>
            </c:ext>
          </c:extLst>
        </c:ser>
        <c:ser>
          <c:idx val="2"/>
          <c:order val="2"/>
          <c:tx>
            <c:strRef>
              <c:f>'Fortune500 2011 Energy'!$K$3</c:f>
              <c:strCache>
                <c:ptCount val="1"/>
                <c:pt idx="0">
                  <c:v>American Electric Power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Energy'!$K$4:$K$26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1.2110000000000001</c:v>
                </c:pt>
                <c:pt idx="3">
                  <c:v>1.2110000000000001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1F-43C0-ACF5-8EECE0DE2BE1}"/>
            </c:ext>
          </c:extLst>
        </c:ser>
        <c:ser>
          <c:idx val="3"/>
          <c:order val="3"/>
          <c:tx>
            <c:strRef>
              <c:f>'Fortune500 2011 Energy'!$L$3</c:f>
              <c:strCache>
                <c:ptCount val="1"/>
                <c:pt idx="0">
                  <c:v>Constellation Energy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Energy'!$L$4:$L$26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-0.98260000000000003</c:v>
                </c:pt>
                <c:pt idx="5">
                  <c:v>-0.98260000000000003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1F-43C0-ACF5-8EECE0DE2BE1}"/>
            </c:ext>
          </c:extLst>
        </c:ser>
        <c:ser>
          <c:idx val="4"/>
          <c:order val="4"/>
          <c:tx>
            <c:strRef>
              <c:f>'Fortune500 2011 Energy'!$M$3</c:f>
              <c:strCache>
                <c:ptCount val="1"/>
                <c:pt idx="0">
                  <c:v>Williams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Energy'!$M$4:$M$26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-1.097</c:v>
                </c:pt>
                <c:pt idx="7">
                  <c:v>-1.097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1F-43C0-ACF5-8EECE0DE2BE1}"/>
            </c:ext>
          </c:extLst>
        </c:ser>
        <c:ser>
          <c:idx val="5"/>
          <c:order val="5"/>
          <c:tx>
            <c:strRef>
              <c:f>'Fortune500 2011 Energy'!$N$3</c:f>
              <c:strCache>
                <c:ptCount val="1"/>
                <c:pt idx="0">
                  <c:v>NRG Energy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Energy'!$N$4:$N$26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0.47699999999999998</c:v>
                </c:pt>
                <c:pt idx="9">
                  <c:v>0.47699999999999998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1F-43C0-ACF5-8EECE0DE2BE1}"/>
            </c:ext>
          </c:extLst>
        </c:ser>
        <c:ser>
          <c:idx val="6"/>
          <c:order val="6"/>
          <c:tx>
            <c:strRef>
              <c:f>'Fortune500 2011 Energy'!$O$3</c:f>
              <c:strCache>
                <c:ptCount val="1"/>
                <c:pt idx="0">
                  <c:v>Energy Future Holdings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Energy'!$O$4:$O$26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-2.8119999999999998</c:v>
                </c:pt>
                <c:pt idx="11">
                  <c:v>-2.8119999999999998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1F-43C0-ACF5-8EECE0DE2BE1}"/>
            </c:ext>
          </c:extLst>
        </c:ser>
        <c:ser>
          <c:idx val="7"/>
          <c:order val="7"/>
          <c:tx>
            <c:strRef>
              <c:f>'Fortune500 2011 Energy'!$P$3</c:f>
              <c:strCache>
                <c:ptCount val="1"/>
                <c:pt idx="0">
                  <c:v>Global Partners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Energy'!$P$4:$P$26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2.7E-2</c:v>
                </c:pt>
                <c:pt idx="13">
                  <c:v>2.7E-2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71F-43C0-ACF5-8EECE0DE2BE1}"/>
            </c:ext>
          </c:extLst>
        </c:ser>
        <c:ser>
          <c:idx val="8"/>
          <c:order val="8"/>
          <c:tx>
            <c:strRef>
              <c:f>'Fortune500 2011 Energy'!$Q$3</c:f>
              <c:strCache>
                <c:ptCount val="1"/>
                <c:pt idx="0">
                  <c:v>Calpine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Energy'!$Q$4:$Q$26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3.1E-2</c:v>
                </c:pt>
                <c:pt idx="15">
                  <c:v>3.1E-2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71F-43C0-ACF5-8EECE0DE2BE1}"/>
            </c:ext>
          </c:extLst>
        </c:ser>
        <c:ser>
          <c:idx val="9"/>
          <c:order val="9"/>
          <c:tx>
            <c:strRef>
              <c:f>'Fortune500 2011 Energy'!$R$3</c:f>
              <c:strCache>
                <c:ptCount val="1"/>
                <c:pt idx="0">
                  <c:v>UGI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Energy'!$R$4:$R$26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0.26100000000000001</c:v>
                </c:pt>
                <c:pt idx="17">
                  <c:v>0.26100000000000001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71F-43C0-ACF5-8EECE0DE2BE1}"/>
            </c:ext>
          </c:extLst>
        </c:ser>
        <c:ser>
          <c:idx val="10"/>
          <c:order val="10"/>
          <c:tx>
            <c:strRef>
              <c:f>'Fortune500 2011 Energy'!$S$3</c:f>
              <c:strCache>
                <c:ptCount val="1"/>
                <c:pt idx="0">
                  <c:v>none</c:v>
                </c:pt>
              </c:strCache>
            </c:strRef>
          </c:tx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Energy'!$S$4:$S$26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71F-43C0-ACF5-8EECE0DE2BE1}"/>
            </c:ext>
          </c:extLst>
        </c:ser>
        <c:ser>
          <c:idx val="11"/>
          <c:order val="11"/>
          <c:tx>
            <c:strRef>
              <c:f>'Fortune500 2011 Energy'!$T$3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'Fortune500 2011 Energy'!$H$4:$H$26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92.634999999999991</c:v>
                </c:pt>
                <c:pt idx="20">
                  <c:v>92.634999999999991</c:v>
                </c:pt>
                <c:pt idx="21">
                  <c:v>97.634999999999991</c:v>
                </c:pt>
                <c:pt idx="22">
                  <c:v>97.634999999999991</c:v>
                </c:pt>
              </c:numCache>
            </c:numRef>
          </c:cat>
          <c:val>
            <c:numRef>
              <c:f>'Fortune500 2011 Energy'!$T$4:$T$26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71F-43C0-ACF5-8EECE0DE2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areaChart>
      <c:scatterChart>
        <c:scatterStyle val="lineMarker"/>
        <c:varyColors val="0"/>
        <c:ser>
          <c:idx val="13"/>
          <c:order val="12"/>
          <c:tx>
            <c:v>Vektorprofil</c:v>
          </c:tx>
          <c:spPr>
            <a:ln>
              <a:solidFill>
                <a:schemeClr val="tx1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Energy'!$Z$5:$Z$6</c:f>
              <c:numCache>
                <c:formatCode>#,##0</c:formatCode>
                <c:ptCount val="2"/>
                <c:pt idx="0">
                  <c:v>0</c:v>
                </c:pt>
                <c:pt idx="1">
                  <c:v>17.138000000000002</c:v>
                </c:pt>
              </c:numCache>
            </c:numRef>
          </c:xVal>
          <c:yVal>
            <c:numRef>
              <c:f>'Fortune500 2011 Energy'!$AB$5:$AB$6</c:f>
              <c:numCache>
                <c:formatCode>#,##0</c:formatCode>
                <c:ptCount val="2"/>
                <c:pt idx="0">
                  <c:v>0</c:v>
                </c:pt>
                <c:pt idx="1">
                  <c:v>8.9999999999999993E-3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071F-43C0-ACF5-8EECE0DE2BE1}"/>
            </c:ext>
          </c:extLst>
        </c:ser>
        <c:ser>
          <c:idx val="14"/>
          <c:order val="13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Energy'!$Z$6:$Z$7</c:f>
              <c:numCache>
                <c:formatCode>#,##0</c:formatCode>
                <c:ptCount val="2"/>
                <c:pt idx="0">
                  <c:v>17.138000000000002</c:v>
                </c:pt>
                <c:pt idx="1">
                  <c:v>31.565000000000001</c:v>
                </c:pt>
              </c:numCache>
            </c:numRef>
          </c:xVal>
          <c:yVal>
            <c:numRef>
              <c:f>'Fortune500 2011 Energy'!$AB$6:$AB$7</c:f>
              <c:numCache>
                <c:formatCode>#,##0</c:formatCode>
                <c:ptCount val="2"/>
                <c:pt idx="0">
                  <c:v>8.9999999999999993E-3</c:v>
                </c:pt>
                <c:pt idx="1">
                  <c:v>1.22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071F-43C0-ACF5-8EECE0DE2BE1}"/>
            </c:ext>
          </c:extLst>
        </c:ser>
        <c:ser>
          <c:idx val="15"/>
          <c:order val="14"/>
          <c:spPr>
            <a:ln>
              <a:solidFill>
                <a:sysClr val="windowText" lastClr="000000"/>
              </a:solidFill>
              <a:headEnd type="none" w="med" len="med"/>
              <a:tailEnd type="triangle" w="med" len="med"/>
            </a:ln>
          </c:spPr>
          <c:marker>
            <c:symbol val="none"/>
          </c:marker>
          <c:xVal>
            <c:numRef>
              <c:f>'Fortune500 2011 Energy'!$Z$7:$Z$8</c:f>
              <c:numCache>
                <c:formatCode>#,##0</c:formatCode>
                <c:ptCount val="2"/>
                <c:pt idx="0">
                  <c:v>31.565000000000001</c:v>
                </c:pt>
                <c:pt idx="1">
                  <c:v>45.905000000000001</c:v>
                </c:pt>
              </c:numCache>
            </c:numRef>
          </c:xVal>
          <c:yVal>
            <c:numRef>
              <c:f>'Fortune500 2011 Energy'!$AB$7:$AB$8</c:f>
              <c:numCache>
                <c:formatCode>#,##0</c:formatCode>
                <c:ptCount val="2"/>
                <c:pt idx="0">
                  <c:v>1.22</c:v>
                </c:pt>
                <c:pt idx="1">
                  <c:v>0.23739999999999994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071F-43C0-ACF5-8EECE0DE2BE1}"/>
            </c:ext>
          </c:extLst>
        </c:ser>
        <c:ser>
          <c:idx val="16"/>
          <c:order val="15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Energy'!$Z$8:$Z$9</c:f>
              <c:numCache>
                <c:formatCode>#,##0</c:formatCode>
                <c:ptCount val="2"/>
                <c:pt idx="0">
                  <c:v>45.905000000000001</c:v>
                </c:pt>
                <c:pt idx="1">
                  <c:v>55.521000000000001</c:v>
                </c:pt>
              </c:numCache>
            </c:numRef>
          </c:xVal>
          <c:yVal>
            <c:numRef>
              <c:f>'Fortune500 2011 Energy'!$AB$8:$AB$9</c:f>
              <c:numCache>
                <c:formatCode>#,##0</c:formatCode>
                <c:ptCount val="2"/>
                <c:pt idx="0">
                  <c:v>0.23739999999999994</c:v>
                </c:pt>
                <c:pt idx="1">
                  <c:v>-0.85960000000000003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071F-43C0-ACF5-8EECE0DE2BE1}"/>
            </c:ext>
          </c:extLst>
        </c:ser>
        <c:ser>
          <c:idx val="17"/>
          <c:order val="16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Energy'!$Z$9:$Z$10</c:f>
              <c:numCache>
                <c:formatCode>#,##0</c:formatCode>
                <c:ptCount val="2"/>
                <c:pt idx="0">
                  <c:v>55.521000000000001</c:v>
                </c:pt>
                <c:pt idx="1">
                  <c:v>64.37</c:v>
                </c:pt>
              </c:numCache>
            </c:numRef>
          </c:xVal>
          <c:yVal>
            <c:numRef>
              <c:f>'Fortune500 2011 Energy'!$AB$9:$AB$10</c:f>
              <c:numCache>
                <c:formatCode>#,##0</c:formatCode>
                <c:ptCount val="2"/>
                <c:pt idx="0">
                  <c:v>-0.85960000000000003</c:v>
                </c:pt>
                <c:pt idx="1">
                  <c:v>-0.38260000000000005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071F-43C0-ACF5-8EECE0DE2BE1}"/>
            </c:ext>
          </c:extLst>
        </c:ser>
        <c:ser>
          <c:idx val="18"/>
          <c:order val="17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Energy'!$Z$10:$AA$10</c:f>
              <c:numCache>
                <c:formatCode>#,##0</c:formatCode>
                <c:ptCount val="2"/>
                <c:pt idx="0">
                  <c:v>64.37</c:v>
                </c:pt>
                <c:pt idx="1">
                  <c:v>72.605000000000004</c:v>
                </c:pt>
              </c:numCache>
            </c:numRef>
          </c:xVal>
          <c:yVal>
            <c:numRef>
              <c:f>'Fortune500 2011 Energy'!$AB$10:$AC$10</c:f>
              <c:numCache>
                <c:formatCode>#,##0</c:formatCode>
                <c:ptCount val="2"/>
                <c:pt idx="0">
                  <c:v>-0.38260000000000005</c:v>
                </c:pt>
                <c:pt idx="1">
                  <c:v>-3.1945999999999999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071F-43C0-ACF5-8EECE0DE2BE1}"/>
            </c:ext>
          </c:extLst>
        </c:ser>
        <c:ser>
          <c:idx val="19"/>
          <c:order val="18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Energy'!$Z$11:$AA$11</c:f>
              <c:numCache>
                <c:formatCode>#,##0</c:formatCode>
                <c:ptCount val="2"/>
                <c:pt idx="0">
                  <c:v>72.605000000000004</c:v>
                </c:pt>
                <c:pt idx="1">
                  <c:v>80.406599999999997</c:v>
                </c:pt>
              </c:numCache>
            </c:numRef>
          </c:xVal>
          <c:yVal>
            <c:numRef>
              <c:f>'Fortune500 2011 Energy'!$AB$11:$AC$11</c:f>
              <c:numCache>
                <c:formatCode>#,##0</c:formatCode>
                <c:ptCount val="2"/>
                <c:pt idx="0">
                  <c:v>-3.1945999999999999</c:v>
                </c:pt>
                <c:pt idx="1">
                  <c:v>-3.1675999999999997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071F-43C0-ACF5-8EECE0DE2BE1}"/>
            </c:ext>
          </c:extLst>
        </c:ser>
        <c:ser>
          <c:idx val="20"/>
          <c:order val="19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Energy'!$Z$12:$AA$12</c:f>
              <c:numCache>
                <c:formatCode>#,##0</c:formatCode>
                <c:ptCount val="2"/>
                <c:pt idx="0">
                  <c:v>80.406599999999997</c:v>
                </c:pt>
                <c:pt idx="1">
                  <c:v>87.043599999999998</c:v>
                </c:pt>
              </c:numCache>
            </c:numRef>
          </c:xVal>
          <c:yVal>
            <c:numRef>
              <c:f>'Fortune500 2011 Energy'!$AB$12:$AC$12</c:f>
              <c:numCache>
                <c:formatCode>#,##0</c:formatCode>
                <c:ptCount val="2"/>
                <c:pt idx="0">
                  <c:v>-3.1675999999999997</c:v>
                </c:pt>
                <c:pt idx="1">
                  <c:v>-3.1365999999999996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071F-43C0-ACF5-8EECE0DE2BE1}"/>
            </c:ext>
          </c:extLst>
        </c:ser>
        <c:ser>
          <c:idx val="21"/>
          <c:order val="20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Energy'!$Z$13:$AA$13</c:f>
              <c:numCache>
                <c:formatCode>#,##0</c:formatCode>
                <c:ptCount val="2"/>
                <c:pt idx="0">
                  <c:v>87.043599999999998</c:v>
                </c:pt>
                <c:pt idx="1">
                  <c:v>92.634999999999991</c:v>
                </c:pt>
              </c:numCache>
            </c:numRef>
          </c:xVal>
          <c:yVal>
            <c:numRef>
              <c:f>'Fortune500 2011 Energy'!$AB$13:$AC$13</c:f>
              <c:numCache>
                <c:formatCode>#,##0</c:formatCode>
                <c:ptCount val="2"/>
                <c:pt idx="0">
                  <c:v>-3.1365999999999996</c:v>
                </c:pt>
                <c:pt idx="1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071F-43C0-ACF5-8EECE0DE2BE1}"/>
            </c:ext>
          </c:extLst>
        </c:ser>
        <c:ser>
          <c:idx val="22"/>
          <c:order val="21"/>
          <c:spPr>
            <a:ln>
              <a:solidFill>
                <a:schemeClr val="tx1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Energy'!$Z$14:$AA$14</c:f>
              <c:numCache>
                <c:formatCode>#,##0</c:formatCode>
                <c:ptCount val="2"/>
                <c:pt idx="0">
                  <c:v>92.634999999999991</c:v>
                </c:pt>
                <c:pt idx="1">
                  <c:v>92.634999999999991</c:v>
                </c:pt>
              </c:numCache>
            </c:numRef>
          </c:xVal>
          <c:yVal>
            <c:numRef>
              <c:f>'Fortune500 2011 Energy'!$AB$14:$AC$14</c:f>
              <c:numCache>
                <c:formatCode>#,##0</c:formatCode>
                <c:ptCount val="2"/>
                <c:pt idx="0">
                  <c:v>-2.8755999999999995</c:v>
                </c:pt>
                <c:pt idx="1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071F-43C0-ACF5-8EECE0DE2BE1}"/>
            </c:ext>
          </c:extLst>
        </c:ser>
        <c:ser>
          <c:idx val="12"/>
          <c:order val="22"/>
          <c:tx>
            <c:strRef>
              <c:f>'Fortune500 2011 Energy'!$X$19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'Fortune500 2011 Energy'!$Z$19:$AA$19</c:f>
              <c:numCache>
                <c:formatCode>#,##0</c:formatCode>
                <c:ptCount val="2"/>
                <c:pt idx="0">
                  <c:v>0</c:v>
                </c:pt>
                <c:pt idx="1">
                  <c:v>92.634999999999991</c:v>
                </c:pt>
              </c:numCache>
            </c:numRef>
          </c:xVal>
          <c:yVal>
            <c:numRef>
              <c:f>'Fortune500 2011 Energy'!$AB$19:$AC$19</c:f>
              <c:numCache>
                <c:formatCode>#,##0</c:formatCode>
                <c:ptCount val="2"/>
                <c:pt idx="0">
                  <c:v>0</c:v>
                </c:pt>
                <c:pt idx="1">
                  <c:v>-2.8755999999999995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071F-43C0-ACF5-8EECE0DE2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5708288"/>
        <c:axId val="115693824"/>
      </c:scatterChart>
      <c:valAx>
        <c:axId val="115693824"/>
        <c:scaling>
          <c:orientation val="minMax"/>
        </c:scaling>
        <c:delete val="0"/>
        <c:axPos val="l"/>
        <c:majorGridlines/>
        <c:title>
          <c:tx>
            <c:strRef>
              <c:f>'Fortune500 2011 Energy'!$E$3</c:f>
              <c:strCache>
                <c:ptCount val="1"/>
                <c:pt idx="0">
                  <c:v>Profits ($ billions)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708288"/>
        <c:crosses val="autoZero"/>
        <c:crossBetween val="midCat"/>
      </c:valAx>
      <c:dateAx>
        <c:axId val="115708288"/>
        <c:scaling>
          <c:orientation val="minMax"/>
        </c:scaling>
        <c:delete val="0"/>
        <c:axPos val="b"/>
        <c:majorGridlines/>
        <c:title>
          <c:tx>
            <c:strRef>
              <c:f>'Fortune500 2011 Energy'!$D$3</c:f>
              <c:strCache>
                <c:ptCount val="1"/>
                <c:pt idx="0">
                  <c:v>Revenues ($ billions)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15693824"/>
        <c:crosses val="autoZero"/>
        <c:auto val="0"/>
        <c:lblOffset val="100"/>
        <c:baseTimeUnit val="days"/>
        <c:majorUnit val="2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</xdr:colOff>
      <xdr:row>0</xdr:row>
      <xdr:rowOff>168275</xdr:rowOff>
    </xdr:from>
    <xdr:to>
      <xdr:col>19</xdr:col>
      <xdr:colOff>28575</xdr:colOff>
      <xdr:row>26</xdr:row>
      <xdr:rowOff>180975</xdr:rowOff>
    </xdr:to>
    <xdr:graphicFrame macro="">
      <xdr:nvGraphicFramePr>
        <xdr:cNvPr id="4" name="Diagramm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</xdr:colOff>
      <xdr:row>0</xdr:row>
      <xdr:rowOff>168275</xdr:rowOff>
    </xdr:from>
    <xdr:to>
      <xdr:col>19</xdr:col>
      <xdr:colOff>28575</xdr:colOff>
      <xdr:row>26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387308CB-D9F9-4CA8-9FF9-8DD1607D43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</xdr:colOff>
      <xdr:row>0</xdr:row>
      <xdr:rowOff>168275</xdr:rowOff>
    </xdr:from>
    <xdr:to>
      <xdr:col>19</xdr:col>
      <xdr:colOff>28575</xdr:colOff>
      <xdr:row>26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2D8156A7-40A3-4173-99D6-59174A1E03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454</xdr:colOff>
      <xdr:row>0</xdr:row>
      <xdr:rowOff>168275</xdr:rowOff>
    </xdr:from>
    <xdr:to>
      <xdr:col>19</xdr:col>
      <xdr:colOff>28575</xdr:colOff>
      <xdr:row>26</xdr:row>
      <xdr:rowOff>180975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3D81A21-7FD6-4F70-8C4C-8F2A2BFEA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nsede.org/" TargetMode="External"/><Relationship Id="rId2" Type="http://schemas.openxmlformats.org/officeDocument/2006/relationships/hyperlink" Target="https://bengin.net/bes/vector14_e.html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money.cnn.com/magazines/fortune/fortune500/2011/full_list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insede.org/" TargetMode="External"/><Relationship Id="rId2" Type="http://schemas.openxmlformats.org/officeDocument/2006/relationships/hyperlink" Target="https://bengin.net/bes/vector14_e.html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money.cnn.com/magazines/fortune/fortune500/2011/full_list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insede.org/" TargetMode="External"/><Relationship Id="rId2" Type="http://schemas.openxmlformats.org/officeDocument/2006/relationships/hyperlink" Target="https://bengin.net/bes/vector14_e.html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3.xm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://money.cnn.com/magazines/fortune/fortune500/2011/full_list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insede.org/" TargetMode="External"/><Relationship Id="rId2" Type="http://schemas.openxmlformats.org/officeDocument/2006/relationships/hyperlink" Target="https://bengin.net/bes/vector14_e.html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drawing" Target="../drawings/drawing4.xm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http://money.cnn.com/magazines/fortune/fortune500/2011/full_list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B1:AG38"/>
  <sheetViews>
    <sheetView tabSelected="1" zoomScaleNormal="100" workbookViewId="0"/>
  </sheetViews>
  <sheetFormatPr baseColWidth="10" defaultColWidth="9.140625" defaultRowHeight="15" x14ac:dyDescent="0.25"/>
  <cols>
    <col min="1" max="1" width="2.7109375" style="1" customWidth="1"/>
    <col min="2" max="2" width="4.42578125" style="1" customWidth="1"/>
    <col min="3" max="3" width="21.28515625" style="1" customWidth="1"/>
    <col min="4" max="5" width="10.7109375" style="1" customWidth="1"/>
    <col min="6" max="6" width="5.7109375" style="1" customWidth="1"/>
    <col min="7" max="8" width="15.140625" style="1" customWidth="1"/>
    <col min="9" max="23" width="5.7109375" style="1" customWidth="1"/>
    <col min="24" max="29" width="7.7109375" style="32" customWidth="1"/>
    <col min="30" max="16384" width="9.140625" style="1"/>
  </cols>
  <sheetData>
    <row r="1" spans="2:30" x14ac:dyDescent="0.25">
      <c r="U1" s="27"/>
      <c r="V1" s="27"/>
      <c r="W1" s="27"/>
      <c r="AD1" s="27"/>
    </row>
    <row r="2" spans="2:30" x14ac:dyDescent="0.25">
      <c r="D2" s="4"/>
      <c r="E2" s="4"/>
      <c r="U2" s="27"/>
      <c r="V2" s="27"/>
      <c r="W2" s="27"/>
      <c r="AD2" s="27"/>
    </row>
    <row r="3" spans="2:30" ht="92.25" customHeight="1" x14ac:dyDescent="0.25">
      <c r="B3" s="7"/>
      <c r="C3" s="10" t="s">
        <v>27</v>
      </c>
      <c r="D3" s="12" t="s">
        <v>24</v>
      </c>
      <c r="E3" s="12" t="s">
        <v>29</v>
      </c>
      <c r="G3" s="19"/>
      <c r="H3" s="20" t="s">
        <v>1</v>
      </c>
      <c r="I3" s="21" t="s">
        <v>0</v>
      </c>
      <c r="J3" s="22" t="str">
        <f>C4</f>
        <v>Wal-Mart Stores</v>
      </c>
      <c r="K3" s="22" t="str">
        <f>C5</f>
        <v>Exxon Mobil</v>
      </c>
      <c r="L3" s="22" t="str">
        <f>C6</f>
        <v>Chevron</v>
      </c>
      <c r="M3" s="22" t="str">
        <f>C7</f>
        <v>ConocoPhillips</v>
      </c>
      <c r="N3" s="22" t="str">
        <f>C8</f>
        <v>Fannie Mae</v>
      </c>
      <c r="O3" s="22" t="str">
        <f>C9</f>
        <v>General Electric</v>
      </c>
      <c r="P3" s="22" t="str">
        <f>C10</f>
        <v>Berkshire Hathaway</v>
      </c>
      <c r="Q3" s="22" t="str">
        <f>C11</f>
        <v>General Motors</v>
      </c>
      <c r="R3" s="22" t="str">
        <f>C12</f>
        <v>Bank of America Corp.</v>
      </c>
      <c r="S3" s="22" t="str">
        <f>C13</f>
        <v>Ford Motor</v>
      </c>
      <c r="T3" s="22" t="str">
        <f>C19</f>
        <v>Border right &amp; top</v>
      </c>
      <c r="U3" s="28"/>
      <c r="V3" s="28"/>
      <c r="W3" s="27"/>
      <c r="X3" s="24" t="s">
        <v>2</v>
      </c>
      <c r="Y3" s="24" t="s">
        <v>3</v>
      </c>
      <c r="Z3" s="24" t="s">
        <v>4</v>
      </c>
      <c r="AA3" s="24" t="s">
        <v>5</v>
      </c>
      <c r="AB3" s="24" t="s">
        <v>6</v>
      </c>
      <c r="AC3" s="24" t="s">
        <v>7</v>
      </c>
      <c r="AD3" s="27"/>
    </row>
    <row r="4" spans="2:30" x14ac:dyDescent="0.25">
      <c r="B4" s="7">
        <v>1</v>
      </c>
      <c r="C4" s="2" t="s">
        <v>14</v>
      </c>
      <c r="D4" s="3">
        <v>421.84899999999999</v>
      </c>
      <c r="E4" s="3">
        <v>16.388999999999999</v>
      </c>
      <c r="G4" s="30" t="str">
        <f>C4</f>
        <v>Wal-Mart Stores</v>
      </c>
      <c r="H4" s="17">
        <v>0</v>
      </c>
      <c r="I4" s="17">
        <v>0</v>
      </c>
      <c r="J4" s="17">
        <f>E4</f>
        <v>16.388999999999999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29"/>
      <c r="V4" s="29"/>
      <c r="W4" s="27"/>
      <c r="X4" s="17"/>
      <c r="Y4" s="17"/>
      <c r="Z4" s="17">
        <v>0</v>
      </c>
      <c r="AA4" s="17">
        <f>AA14</f>
        <v>1998.204</v>
      </c>
      <c r="AB4" s="17">
        <v>0</v>
      </c>
      <c r="AC4" s="17">
        <f>AC14</f>
        <v>98.323000000000008</v>
      </c>
      <c r="AD4" s="27"/>
    </row>
    <row r="5" spans="2:30" x14ac:dyDescent="0.25">
      <c r="B5" s="7">
        <v>2</v>
      </c>
      <c r="C5" s="2" t="s">
        <v>15</v>
      </c>
      <c r="D5" s="3">
        <v>354.67399999999998</v>
      </c>
      <c r="E5" s="3">
        <v>30.46</v>
      </c>
      <c r="G5" s="30"/>
      <c r="H5" s="17">
        <f>H4+D4</f>
        <v>421.84899999999999</v>
      </c>
      <c r="I5" s="17">
        <v>0</v>
      </c>
      <c r="J5" s="17">
        <f>E4</f>
        <v>16.388999999999999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29"/>
      <c r="V5" s="29"/>
      <c r="W5" s="27"/>
      <c r="X5" s="17">
        <f t="shared" ref="X5:X14" si="0">D4</f>
        <v>421.84899999999999</v>
      </c>
      <c r="Y5" s="17">
        <f t="shared" ref="Y5:Y14" si="1">E4</f>
        <v>16.388999999999999</v>
      </c>
      <c r="Z5" s="17">
        <v>0</v>
      </c>
      <c r="AA5" s="17">
        <f>Z5+X5</f>
        <v>421.84899999999999</v>
      </c>
      <c r="AB5" s="17">
        <v>0</v>
      </c>
      <c r="AC5" s="17">
        <f>AB5+Y5</f>
        <v>16.388999999999999</v>
      </c>
      <c r="AD5" s="27"/>
    </row>
    <row r="6" spans="2:30" x14ac:dyDescent="0.25">
      <c r="B6" s="7">
        <v>3</v>
      </c>
      <c r="C6" s="2" t="s">
        <v>16</v>
      </c>
      <c r="D6" s="3">
        <v>196.33699999999999</v>
      </c>
      <c r="E6" s="3">
        <v>19.024000000000001</v>
      </c>
      <c r="G6" s="30" t="str">
        <f>C5</f>
        <v>Exxon Mobil</v>
      </c>
      <c r="H6" s="17">
        <f>H5</f>
        <v>421.84899999999999</v>
      </c>
      <c r="I6" s="17">
        <f>E4</f>
        <v>16.388999999999999</v>
      </c>
      <c r="J6" s="17">
        <v>0</v>
      </c>
      <c r="K6" s="17">
        <f>E5</f>
        <v>30.46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29"/>
      <c r="V6" s="29"/>
      <c r="W6" s="27"/>
      <c r="X6" s="17">
        <f t="shared" si="0"/>
        <v>354.67399999999998</v>
      </c>
      <c r="Y6" s="17">
        <f t="shared" si="1"/>
        <v>30.46</v>
      </c>
      <c r="Z6" s="17">
        <f>AA5</f>
        <v>421.84899999999999</v>
      </c>
      <c r="AA6" s="17">
        <f>Z6+X6</f>
        <v>776.52299999999991</v>
      </c>
      <c r="AB6" s="17">
        <f>AC5</f>
        <v>16.388999999999999</v>
      </c>
      <c r="AC6" s="17">
        <f>AB6+Y6</f>
        <v>46.849000000000004</v>
      </c>
      <c r="AD6" s="27"/>
    </row>
    <row r="7" spans="2:30" x14ac:dyDescent="0.25">
      <c r="B7" s="7">
        <v>4</v>
      </c>
      <c r="C7" s="2" t="s">
        <v>17</v>
      </c>
      <c r="D7" s="3">
        <v>184.96600000000001</v>
      </c>
      <c r="E7" s="3">
        <v>11.358000000000001</v>
      </c>
      <c r="G7" s="30"/>
      <c r="H7" s="17">
        <f>H6+D5</f>
        <v>776.52299999999991</v>
      </c>
      <c r="I7" s="17">
        <f>E4</f>
        <v>16.388999999999999</v>
      </c>
      <c r="J7" s="17">
        <v>0</v>
      </c>
      <c r="K7" s="17">
        <f>E5</f>
        <v>30.46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29"/>
      <c r="V7" s="29"/>
      <c r="W7" s="27"/>
      <c r="X7" s="17">
        <f t="shared" si="0"/>
        <v>196.33699999999999</v>
      </c>
      <c r="Y7" s="17">
        <f t="shared" si="1"/>
        <v>19.024000000000001</v>
      </c>
      <c r="Z7" s="17">
        <f t="shared" ref="Z7:Z15" si="2">AA6</f>
        <v>776.52299999999991</v>
      </c>
      <c r="AA7" s="17">
        <f t="shared" ref="AA7:AA14" si="3">Z7+X7</f>
        <v>972.8599999999999</v>
      </c>
      <c r="AB7" s="17">
        <f t="shared" ref="AB7:AB15" si="4">AC6</f>
        <v>46.849000000000004</v>
      </c>
      <c r="AC7" s="17">
        <f t="shared" ref="AC7:AC14" si="5">AB7+Y7</f>
        <v>65.873000000000005</v>
      </c>
      <c r="AD7" s="27"/>
    </row>
    <row r="8" spans="2:30" x14ac:dyDescent="0.25">
      <c r="B8" s="7">
        <v>5</v>
      </c>
      <c r="C8" s="2" t="s">
        <v>18</v>
      </c>
      <c r="D8" s="3">
        <v>153.82499999999999</v>
      </c>
      <c r="E8" s="3">
        <v>-14.013999999999999</v>
      </c>
      <c r="G8" s="30" t="str">
        <f>C6</f>
        <v>Chevron</v>
      </c>
      <c r="H8" s="17">
        <f>H7</f>
        <v>776.52299999999991</v>
      </c>
      <c r="I8" s="17">
        <f>I6+K6</f>
        <v>46.849000000000004</v>
      </c>
      <c r="J8" s="17">
        <v>0</v>
      </c>
      <c r="K8" s="17">
        <v>0</v>
      </c>
      <c r="L8" s="17">
        <f>E6</f>
        <v>19.024000000000001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29"/>
      <c r="V8" s="29"/>
      <c r="W8" s="27"/>
      <c r="X8" s="17">
        <f t="shared" si="0"/>
        <v>184.96600000000001</v>
      </c>
      <c r="Y8" s="17">
        <f t="shared" si="1"/>
        <v>11.358000000000001</v>
      </c>
      <c r="Z8" s="17">
        <f t="shared" si="2"/>
        <v>972.8599999999999</v>
      </c>
      <c r="AA8" s="17">
        <f t="shared" si="3"/>
        <v>1157.826</v>
      </c>
      <c r="AB8" s="17">
        <f t="shared" si="4"/>
        <v>65.873000000000005</v>
      </c>
      <c r="AC8" s="17">
        <f t="shared" si="5"/>
        <v>77.231000000000009</v>
      </c>
      <c r="AD8" s="27"/>
    </row>
    <row r="9" spans="2:30" x14ac:dyDescent="0.25">
      <c r="B9" s="7">
        <v>6</v>
      </c>
      <c r="C9" s="2" t="s">
        <v>19</v>
      </c>
      <c r="D9" s="3">
        <v>151.62799999999999</v>
      </c>
      <c r="E9" s="3">
        <v>11.644</v>
      </c>
      <c r="G9" s="30"/>
      <c r="H9" s="17">
        <f>H8+D6</f>
        <v>972.8599999999999</v>
      </c>
      <c r="I9" s="17">
        <f>I7+K7</f>
        <v>46.849000000000004</v>
      </c>
      <c r="J9" s="17">
        <v>0</v>
      </c>
      <c r="K9" s="17">
        <v>0</v>
      </c>
      <c r="L9" s="17">
        <f>E6</f>
        <v>19.024000000000001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29"/>
      <c r="V9" s="29"/>
      <c r="W9" s="27"/>
      <c r="X9" s="17">
        <f t="shared" si="0"/>
        <v>153.82499999999999</v>
      </c>
      <c r="Y9" s="17">
        <f t="shared" si="1"/>
        <v>-14.013999999999999</v>
      </c>
      <c r="Z9" s="17">
        <f t="shared" si="2"/>
        <v>1157.826</v>
      </c>
      <c r="AA9" s="17">
        <f t="shared" si="3"/>
        <v>1311.6510000000001</v>
      </c>
      <c r="AB9" s="17">
        <f t="shared" si="4"/>
        <v>77.231000000000009</v>
      </c>
      <c r="AC9" s="17">
        <f t="shared" si="5"/>
        <v>63.217000000000013</v>
      </c>
      <c r="AD9" s="27"/>
    </row>
    <row r="10" spans="2:30" x14ac:dyDescent="0.25">
      <c r="B10" s="7">
        <v>7</v>
      </c>
      <c r="C10" s="2" t="s">
        <v>20</v>
      </c>
      <c r="D10" s="3">
        <v>136.185</v>
      </c>
      <c r="E10" s="3">
        <v>12.967000000000001</v>
      </c>
      <c r="G10" s="30" t="str">
        <f>C7</f>
        <v>ConocoPhillips</v>
      </c>
      <c r="H10" s="17">
        <f>H9</f>
        <v>972.8599999999999</v>
      </c>
      <c r="I10" s="17">
        <f>I8+L8</f>
        <v>65.873000000000005</v>
      </c>
      <c r="J10" s="17">
        <v>0</v>
      </c>
      <c r="K10" s="17">
        <v>0</v>
      </c>
      <c r="L10" s="17">
        <v>0</v>
      </c>
      <c r="M10" s="17">
        <f>E7</f>
        <v>11.358000000000001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29"/>
      <c r="V10" s="29"/>
      <c r="W10" s="27"/>
      <c r="X10" s="17">
        <f t="shared" si="0"/>
        <v>151.62799999999999</v>
      </c>
      <c r="Y10" s="17">
        <f t="shared" si="1"/>
        <v>11.644</v>
      </c>
      <c r="Z10" s="17">
        <f t="shared" si="2"/>
        <v>1311.6510000000001</v>
      </c>
      <c r="AA10" s="17">
        <f t="shared" si="3"/>
        <v>1463.279</v>
      </c>
      <c r="AB10" s="17">
        <f t="shared" si="4"/>
        <v>63.217000000000013</v>
      </c>
      <c r="AC10" s="17">
        <f t="shared" si="5"/>
        <v>74.861000000000018</v>
      </c>
      <c r="AD10" s="27"/>
    </row>
    <row r="11" spans="2:30" x14ac:dyDescent="0.25">
      <c r="B11" s="7">
        <v>8</v>
      </c>
      <c r="C11" s="2" t="s">
        <v>21</v>
      </c>
      <c r="D11" s="3">
        <v>135.59200000000001</v>
      </c>
      <c r="E11" s="3">
        <v>6.1719999999999997</v>
      </c>
      <c r="G11" s="30"/>
      <c r="H11" s="17">
        <f>H10+D7</f>
        <v>1157.826</v>
      </c>
      <c r="I11" s="17">
        <f>I9+L9</f>
        <v>65.873000000000005</v>
      </c>
      <c r="J11" s="17">
        <v>0</v>
      </c>
      <c r="K11" s="17">
        <v>0</v>
      </c>
      <c r="L11" s="17">
        <v>0</v>
      </c>
      <c r="M11" s="17">
        <f>E7</f>
        <v>11.358000000000001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29"/>
      <c r="V11" s="29"/>
      <c r="W11" s="27"/>
      <c r="X11" s="17">
        <f t="shared" si="0"/>
        <v>136.185</v>
      </c>
      <c r="Y11" s="17">
        <f t="shared" si="1"/>
        <v>12.967000000000001</v>
      </c>
      <c r="Z11" s="17">
        <f t="shared" si="2"/>
        <v>1463.279</v>
      </c>
      <c r="AA11" s="17">
        <f t="shared" si="3"/>
        <v>1599.4639999999999</v>
      </c>
      <c r="AB11" s="17">
        <f t="shared" si="4"/>
        <v>74.861000000000018</v>
      </c>
      <c r="AC11" s="17">
        <f t="shared" si="5"/>
        <v>87.828000000000017</v>
      </c>
      <c r="AD11" s="27"/>
    </row>
    <row r="12" spans="2:30" x14ac:dyDescent="0.25">
      <c r="B12" s="7">
        <v>9</v>
      </c>
      <c r="C12" s="2" t="s">
        <v>22</v>
      </c>
      <c r="D12" s="3">
        <v>134.19399999999999</v>
      </c>
      <c r="E12" s="3">
        <v>-2.238</v>
      </c>
      <c r="G12" s="30" t="str">
        <f>C8</f>
        <v>Fannie Mae</v>
      </c>
      <c r="H12" s="17">
        <f>H11</f>
        <v>1157.826</v>
      </c>
      <c r="I12" s="17">
        <f>I10+M10</f>
        <v>77.231000000000009</v>
      </c>
      <c r="J12" s="17">
        <v>0</v>
      </c>
      <c r="K12" s="17">
        <v>0</v>
      </c>
      <c r="L12" s="17">
        <v>0</v>
      </c>
      <c r="M12" s="17">
        <v>0</v>
      </c>
      <c r="N12" s="17">
        <f>E8</f>
        <v>-14.013999999999999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29"/>
      <c r="V12" s="29"/>
      <c r="W12" s="27"/>
      <c r="X12" s="17">
        <f t="shared" si="0"/>
        <v>135.59200000000001</v>
      </c>
      <c r="Y12" s="17">
        <f t="shared" si="1"/>
        <v>6.1719999999999997</v>
      </c>
      <c r="Z12" s="17">
        <f t="shared" si="2"/>
        <v>1599.4639999999999</v>
      </c>
      <c r="AA12" s="17">
        <f t="shared" si="3"/>
        <v>1735.056</v>
      </c>
      <c r="AB12" s="17">
        <f t="shared" si="4"/>
        <v>87.828000000000017</v>
      </c>
      <c r="AC12" s="17">
        <f t="shared" si="5"/>
        <v>94.000000000000014</v>
      </c>
      <c r="AD12" s="27"/>
    </row>
    <row r="13" spans="2:30" x14ac:dyDescent="0.25">
      <c r="B13" s="7">
        <v>10</v>
      </c>
      <c r="C13" s="2" t="s">
        <v>23</v>
      </c>
      <c r="D13" s="3">
        <v>128.95400000000001</v>
      </c>
      <c r="E13" s="3">
        <v>6.5609999999999999</v>
      </c>
      <c r="G13" s="30"/>
      <c r="H13" s="17">
        <f>H12+D8</f>
        <v>1311.6510000000001</v>
      </c>
      <c r="I13" s="17">
        <f>I11+M11</f>
        <v>77.231000000000009</v>
      </c>
      <c r="J13" s="17">
        <v>0</v>
      </c>
      <c r="K13" s="17">
        <v>0</v>
      </c>
      <c r="L13" s="17">
        <v>0</v>
      </c>
      <c r="M13" s="17">
        <v>0</v>
      </c>
      <c r="N13" s="17">
        <f>E8</f>
        <v>-14.013999999999999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29"/>
      <c r="V13" s="29"/>
      <c r="W13" s="27"/>
      <c r="X13" s="17">
        <f t="shared" si="0"/>
        <v>134.19399999999999</v>
      </c>
      <c r="Y13" s="17">
        <f t="shared" si="1"/>
        <v>-2.238</v>
      </c>
      <c r="Z13" s="17">
        <f t="shared" si="2"/>
        <v>1735.056</v>
      </c>
      <c r="AA13" s="17">
        <f t="shared" si="3"/>
        <v>1869.25</v>
      </c>
      <c r="AB13" s="17">
        <f t="shared" si="4"/>
        <v>94.000000000000014</v>
      </c>
      <c r="AC13" s="17">
        <f t="shared" si="5"/>
        <v>91.762000000000015</v>
      </c>
      <c r="AD13" s="27"/>
    </row>
    <row r="14" spans="2:30" x14ac:dyDescent="0.25">
      <c r="G14" s="30" t="str">
        <f>C9</f>
        <v>General Electric</v>
      </c>
      <c r="H14" s="17">
        <f>H13</f>
        <v>1311.6510000000001</v>
      </c>
      <c r="I14" s="17">
        <f>I12+N12</f>
        <v>63.217000000000013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f>E9</f>
        <v>11.644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29"/>
      <c r="V14" s="29"/>
      <c r="W14" s="27"/>
      <c r="X14" s="17">
        <f t="shared" si="0"/>
        <v>128.95400000000001</v>
      </c>
      <c r="Y14" s="17">
        <f t="shared" si="1"/>
        <v>6.5609999999999999</v>
      </c>
      <c r="Z14" s="17">
        <f t="shared" si="2"/>
        <v>1869.25</v>
      </c>
      <c r="AA14" s="17">
        <f t="shared" si="3"/>
        <v>1998.204</v>
      </c>
      <c r="AB14" s="17">
        <f t="shared" si="4"/>
        <v>91.762000000000015</v>
      </c>
      <c r="AC14" s="17">
        <f t="shared" si="5"/>
        <v>98.323000000000008</v>
      </c>
      <c r="AD14" s="27"/>
    </row>
    <row r="15" spans="2:30" x14ac:dyDescent="0.25">
      <c r="C15" s="8" t="s">
        <v>43</v>
      </c>
      <c r="D15" s="9">
        <f>SUM(D4:D13)</f>
        <v>1998.204</v>
      </c>
      <c r="E15" s="9">
        <f>SUM(E4:E13)</f>
        <v>98.323000000000008</v>
      </c>
      <c r="G15" s="30"/>
      <c r="H15" s="17">
        <f>H14+D9</f>
        <v>1463.279</v>
      </c>
      <c r="I15" s="17">
        <f>I13+N13</f>
        <v>63.217000000000013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f>E9</f>
        <v>11.644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29"/>
      <c r="V15" s="29"/>
      <c r="W15" s="27"/>
      <c r="X15" s="17"/>
      <c r="Y15" s="17"/>
      <c r="Z15" s="17">
        <f t="shared" si="2"/>
        <v>1998.204</v>
      </c>
      <c r="AA15" s="17"/>
      <c r="AB15" s="17">
        <f t="shared" si="4"/>
        <v>98.323000000000008</v>
      </c>
      <c r="AC15" s="17"/>
      <c r="AD15" s="27"/>
    </row>
    <row r="16" spans="2:30" x14ac:dyDescent="0.25">
      <c r="G16" s="30" t="str">
        <f>C10</f>
        <v>Berkshire Hathaway</v>
      </c>
      <c r="H16" s="17">
        <f>H15</f>
        <v>1463.279</v>
      </c>
      <c r="I16" s="17">
        <f>I14+O14</f>
        <v>74.861000000000018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>E10</f>
        <v>12.967000000000001</v>
      </c>
      <c r="Q16" s="17">
        <v>0</v>
      </c>
      <c r="R16" s="17">
        <v>0</v>
      </c>
      <c r="S16" s="17">
        <v>0</v>
      </c>
      <c r="T16" s="17">
        <v>0</v>
      </c>
      <c r="U16" s="29"/>
      <c r="V16" s="29"/>
      <c r="W16" s="27"/>
      <c r="X16" s="17"/>
      <c r="Y16" s="17"/>
      <c r="Z16" s="17"/>
      <c r="AA16" s="17"/>
      <c r="AB16" s="17"/>
      <c r="AC16" s="17"/>
      <c r="AD16" s="27"/>
    </row>
    <row r="17" spans="3:33" x14ac:dyDescent="0.25">
      <c r="G17" s="30"/>
      <c r="H17" s="17">
        <f>H16+D10</f>
        <v>1599.4639999999999</v>
      </c>
      <c r="I17" s="17">
        <f>I15+O15</f>
        <v>74.861000000000018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>E10</f>
        <v>12.967000000000001</v>
      </c>
      <c r="Q17" s="17">
        <v>0</v>
      </c>
      <c r="R17" s="17">
        <v>0</v>
      </c>
      <c r="S17" s="17">
        <v>0</v>
      </c>
      <c r="T17" s="17">
        <v>0</v>
      </c>
      <c r="U17" s="29"/>
      <c r="V17" s="29"/>
      <c r="W17" s="27"/>
      <c r="X17" s="33"/>
      <c r="Y17" s="33"/>
      <c r="Z17" s="33"/>
      <c r="AA17" s="33"/>
      <c r="AB17" s="33"/>
      <c r="AC17" s="33"/>
      <c r="AD17" s="27"/>
    </row>
    <row r="18" spans="3:33" x14ac:dyDescent="0.25">
      <c r="C18" s="7"/>
      <c r="D18" s="15" t="s">
        <v>61</v>
      </c>
      <c r="E18" s="15" t="s">
        <v>62</v>
      </c>
      <c r="G18" s="30" t="str">
        <f>C11</f>
        <v>General Motors</v>
      </c>
      <c r="H18" s="17">
        <f>H17</f>
        <v>1599.4639999999999</v>
      </c>
      <c r="I18" s="17">
        <f>I16+P16</f>
        <v>87.828000000000017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f>E11</f>
        <v>6.1719999999999997</v>
      </c>
      <c r="R18" s="17">
        <v>0</v>
      </c>
      <c r="S18" s="17">
        <v>0</v>
      </c>
      <c r="T18" s="17">
        <v>0</v>
      </c>
      <c r="U18" s="29"/>
      <c r="V18" s="29"/>
      <c r="W18" s="27"/>
      <c r="X18" s="33"/>
      <c r="Y18" s="33"/>
      <c r="Z18" s="33"/>
      <c r="AA18" s="33"/>
      <c r="AB18" s="33"/>
      <c r="AC18" s="33"/>
      <c r="AD18" s="27"/>
    </row>
    <row r="19" spans="3:33" x14ac:dyDescent="0.25">
      <c r="C19" s="7" t="s">
        <v>41</v>
      </c>
      <c r="D19" s="16">
        <v>50</v>
      </c>
      <c r="E19" s="16">
        <v>0</v>
      </c>
      <c r="G19" s="30"/>
      <c r="H19" s="17">
        <f>H18+D11</f>
        <v>1735.056</v>
      </c>
      <c r="I19" s="17">
        <f>I17+P17</f>
        <v>87.828000000000017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f>E11</f>
        <v>6.1719999999999997</v>
      </c>
      <c r="R19" s="17">
        <v>0</v>
      </c>
      <c r="S19" s="17">
        <v>0</v>
      </c>
      <c r="T19" s="17">
        <v>0</v>
      </c>
      <c r="U19" s="29"/>
      <c r="V19" s="29"/>
      <c r="W19" s="27"/>
      <c r="X19" s="17" t="s">
        <v>40</v>
      </c>
      <c r="Y19" s="17"/>
      <c r="Z19" s="17">
        <v>0</v>
      </c>
      <c r="AA19" s="17">
        <f>AA14</f>
        <v>1998.204</v>
      </c>
      <c r="AB19" s="17">
        <v>0</v>
      </c>
      <c r="AC19" s="17">
        <f>AC14</f>
        <v>98.323000000000008</v>
      </c>
      <c r="AD19" s="27"/>
    </row>
    <row r="20" spans="3:33" x14ac:dyDescent="0.25">
      <c r="G20" s="30" t="str">
        <f>C12</f>
        <v>Bank of America Corp.</v>
      </c>
      <c r="H20" s="17">
        <f>H19</f>
        <v>1735.056</v>
      </c>
      <c r="I20" s="17">
        <f>I18+Q18</f>
        <v>94.000000000000014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>E12</f>
        <v>-2.238</v>
      </c>
      <c r="S20" s="17">
        <v>0</v>
      </c>
      <c r="T20" s="17">
        <v>0</v>
      </c>
      <c r="U20" s="29"/>
      <c r="V20" s="29"/>
      <c r="W20" s="27"/>
      <c r="X20" s="33"/>
      <c r="Y20" s="33"/>
      <c r="Z20" s="33"/>
      <c r="AA20" s="33"/>
      <c r="AB20" s="33"/>
      <c r="AC20" s="33"/>
      <c r="AD20" s="27"/>
    </row>
    <row r="21" spans="3:33" x14ac:dyDescent="0.25">
      <c r="C21" s="25" t="s">
        <v>25</v>
      </c>
      <c r="D21" s="11" t="s">
        <v>26</v>
      </c>
      <c r="G21" s="30"/>
      <c r="H21" s="17">
        <f>H20+D12</f>
        <v>1869.25</v>
      </c>
      <c r="I21" s="17">
        <f>I19+Q19</f>
        <v>94.000000000000014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>E12</f>
        <v>-2.238</v>
      </c>
      <c r="S21" s="17">
        <v>0</v>
      </c>
      <c r="T21" s="17">
        <v>0</v>
      </c>
      <c r="U21" s="29"/>
      <c r="V21" s="29"/>
      <c r="W21" s="27"/>
      <c r="X21" s="17"/>
      <c r="Y21" s="17"/>
      <c r="Z21" s="17"/>
      <c r="AA21" s="17"/>
      <c r="AB21" s="17"/>
      <c r="AC21" s="17"/>
      <c r="AD21" s="27"/>
    </row>
    <row r="22" spans="3:33" x14ac:dyDescent="0.25">
      <c r="G22" s="30" t="str">
        <f>C13</f>
        <v>Ford Motor</v>
      </c>
      <c r="H22" s="17">
        <f>H21</f>
        <v>1869.25</v>
      </c>
      <c r="I22" s="17">
        <f>I20+R20</f>
        <v>91.762000000000015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f>E13</f>
        <v>6.5609999999999999</v>
      </c>
      <c r="T22" s="17">
        <v>0</v>
      </c>
      <c r="U22" s="29"/>
      <c r="V22" s="29"/>
      <c r="W22" s="27"/>
      <c r="X22" s="33"/>
      <c r="Y22" s="33"/>
      <c r="Z22" s="33"/>
      <c r="AA22" s="33"/>
      <c r="AB22" s="33"/>
      <c r="AC22" s="33"/>
      <c r="AD22" s="27"/>
    </row>
    <row r="23" spans="3:33" x14ac:dyDescent="0.25">
      <c r="C23" s="1" t="s">
        <v>8</v>
      </c>
      <c r="G23" s="30"/>
      <c r="H23" s="17">
        <f>H22+D13</f>
        <v>1998.204</v>
      </c>
      <c r="I23" s="17">
        <f>I21+R21</f>
        <v>91.762000000000015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f>E13</f>
        <v>6.5609999999999999</v>
      </c>
      <c r="T23" s="17">
        <v>0</v>
      </c>
      <c r="U23" s="29"/>
      <c r="V23" s="29"/>
      <c r="W23" s="27"/>
      <c r="X23" s="33"/>
      <c r="Y23" s="33"/>
      <c r="Z23" s="33"/>
      <c r="AA23" s="33"/>
      <c r="AB23" s="33"/>
      <c r="AC23" s="33"/>
      <c r="AD23" s="27"/>
    </row>
    <row r="24" spans="3:33" x14ac:dyDescent="0.25">
      <c r="G24" s="30" t="str">
        <f>C19</f>
        <v>Border right &amp; top</v>
      </c>
      <c r="H24" s="17">
        <f>H23</f>
        <v>1998.204</v>
      </c>
      <c r="I24" s="17">
        <f>I22+S22</f>
        <v>98.323000000000008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f>E19</f>
        <v>0</v>
      </c>
      <c r="U24" s="29"/>
      <c r="V24" s="29"/>
      <c r="W24" s="27"/>
      <c r="X24" s="34"/>
      <c r="Y24" s="33"/>
      <c r="Z24" s="33"/>
      <c r="AA24" s="33"/>
      <c r="AB24" s="33"/>
      <c r="AC24" s="33"/>
      <c r="AD24" s="27"/>
    </row>
    <row r="25" spans="3:33" x14ac:dyDescent="0.25">
      <c r="C25" s="1" t="s">
        <v>9</v>
      </c>
      <c r="G25" s="30"/>
      <c r="H25" s="17">
        <f>H24+D19</f>
        <v>2048.2039999999997</v>
      </c>
      <c r="I25" s="17">
        <f>I23+S23</f>
        <v>98.323000000000008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f>E19</f>
        <v>0</v>
      </c>
      <c r="U25" s="29"/>
      <c r="V25" s="29"/>
      <c r="W25" s="27"/>
      <c r="AD25" s="27"/>
    </row>
    <row r="26" spans="3:33" x14ac:dyDescent="0.25">
      <c r="C26" s="1" t="s">
        <v>13</v>
      </c>
      <c r="G26" s="23"/>
      <c r="H26" s="17">
        <f>H25</f>
        <v>2048.2039999999997</v>
      </c>
      <c r="I26" s="17">
        <f>I25</f>
        <v>98.323000000000008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f>E19</f>
        <v>0</v>
      </c>
      <c r="U26" s="5"/>
      <c r="V26" s="5"/>
    </row>
    <row r="27" spans="3:33" x14ac:dyDescent="0.25">
      <c r="C27" s="1" t="s">
        <v>10</v>
      </c>
      <c r="G27" s="18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9"/>
      <c r="Y27" s="19"/>
      <c r="Z27" s="19"/>
      <c r="AE27" s="13"/>
      <c r="AG27" s="13"/>
    </row>
    <row r="28" spans="3:33" x14ac:dyDescent="0.25">
      <c r="C28" s="1" t="s">
        <v>11</v>
      </c>
      <c r="G28" s="14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9"/>
      <c r="Y28" s="19"/>
      <c r="Z28" s="19"/>
    </row>
    <row r="29" spans="3:33" x14ac:dyDescent="0.25">
      <c r="C29" s="11" t="s">
        <v>12</v>
      </c>
      <c r="G29" s="14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19"/>
      <c r="Y29" s="19"/>
      <c r="Z29" s="19"/>
    </row>
    <row r="30" spans="3:33" x14ac:dyDescent="0.25">
      <c r="C30" s="31" t="s">
        <v>65</v>
      </c>
      <c r="G30" s="14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9"/>
      <c r="Y30" s="19"/>
      <c r="Z30" s="19"/>
    </row>
    <row r="31" spans="3:33" x14ac:dyDescent="0.25">
      <c r="C31" s="1" t="s">
        <v>28</v>
      </c>
      <c r="D31" s="11" t="s">
        <v>63</v>
      </c>
      <c r="G31" s="14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9"/>
      <c r="Y31" s="19"/>
      <c r="Z31" s="19"/>
    </row>
    <row r="32" spans="3:33" x14ac:dyDescent="0.25">
      <c r="C32" s="26"/>
      <c r="D32" s="11" t="s">
        <v>64</v>
      </c>
      <c r="G32" s="14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19"/>
      <c r="Y32" s="19"/>
      <c r="Z32" s="19"/>
    </row>
    <row r="33" spans="7:26" x14ac:dyDescent="0.25">
      <c r="G33" s="14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19"/>
      <c r="Y33" s="19"/>
      <c r="Z33" s="19"/>
    </row>
    <row r="34" spans="7:26" x14ac:dyDescent="0.25">
      <c r="G34" s="14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19"/>
      <c r="Y34" s="19"/>
      <c r="Z34" s="19"/>
    </row>
    <row r="35" spans="7:26" x14ac:dyDescent="0.25">
      <c r="G35" s="14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19"/>
      <c r="Y35" s="19"/>
      <c r="Z35" s="19"/>
    </row>
    <row r="36" spans="7:26" x14ac:dyDescent="0.25">
      <c r="G36" s="14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9"/>
      <c r="Y36" s="19"/>
      <c r="Z36" s="35"/>
    </row>
    <row r="37" spans="7:26" x14ac:dyDescent="0.25">
      <c r="G37" s="14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  <c r="Y37" s="19"/>
      <c r="Z37" s="35"/>
    </row>
    <row r="38" spans="7:26" x14ac:dyDescent="0.25">
      <c r="G38" s="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  <c r="Y38" s="19"/>
      <c r="Z38" s="35"/>
    </row>
  </sheetData>
  <mergeCells count="11">
    <mergeCell ref="G16:G17"/>
    <mergeCell ref="G18:G19"/>
    <mergeCell ref="G20:G21"/>
    <mergeCell ref="G22:G23"/>
    <mergeCell ref="G24:G25"/>
    <mergeCell ref="G14:G15"/>
    <mergeCell ref="G4:G5"/>
    <mergeCell ref="G6:G7"/>
    <mergeCell ref="G8:G9"/>
    <mergeCell ref="G10:G11"/>
    <mergeCell ref="G12:G13"/>
  </mergeCells>
  <hyperlinks>
    <hyperlink ref="C29" r:id="rId1" xr:uid="{00000000-0004-0000-0000-000000000000}"/>
    <hyperlink ref="D31" r:id="rId2" xr:uid="{00000000-0004-0000-0000-000001000000}"/>
    <hyperlink ref="D32" r:id="rId3" xr:uid="{00000000-0004-0000-0000-000002000000}"/>
    <hyperlink ref="D21" r:id="rId4" xr:uid="{00000000-0004-0000-0000-000004000000}"/>
  </hyperlinks>
  <pageMargins left="0.70866141732283472" right="0.70866141732283472" top="0.74803149606299213" bottom="0.74803149606299213" header="0.31496062992125984" footer="0.31496062992125984"/>
  <pageSetup paperSize="9" scale="84" orientation="landscape" horizontalDpi="4294967294" verticalDpi="0" r:id="rId5"/>
  <headerFooter>
    <oddFooter>&amp;L&amp;F&amp;R&amp;A</oddFooter>
  </headerFooter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99B95A-AB75-4974-B77A-3DA3B35CB4C9}">
  <sheetPr>
    <pageSetUpPr fitToPage="1"/>
  </sheetPr>
  <dimension ref="B1:AG38"/>
  <sheetViews>
    <sheetView tabSelected="1" zoomScaleNormal="100" workbookViewId="0"/>
  </sheetViews>
  <sheetFormatPr baseColWidth="10" defaultColWidth="9.140625" defaultRowHeight="15" x14ac:dyDescent="0.25"/>
  <cols>
    <col min="1" max="1" width="2.7109375" style="1" customWidth="1"/>
    <col min="2" max="2" width="4.42578125" style="1" customWidth="1"/>
    <col min="3" max="3" width="21.28515625" style="1" customWidth="1"/>
    <col min="4" max="5" width="10.7109375" style="1" customWidth="1"/>
    <col min="6" max="6" width="5.7109375" style="1" customWidth="1"/>
    <col min="7" max="8" width="15.140625" style="1" customWidth="1"/>
    <col min="9" max="23" width="5.7109375" style="1" customWidth="1"/>
    <col min="24" max="29" width="7.7109375" style="32" customWidth="1"/>
    <col min="30" max="16384" width="9.140625" style="1"/>
  </cols>
  <sheetData>
    <row r="1" spans="2:30" x14ac:dyDescent="0.25">
      <c r="U1" s="27"/>
      <c r="V1" s="27"/>
      <c r="W1" s="27"/>
      <c r="AD1" s="27"/>
    </row>
    <row r="2" spans="2:30" x14ac:dyDescent="0.25">
      <c r="D2" s="4"/>
      <c r="E2" s="4"/>
      <c r="U2" s="27"/>
      <c r="V2" s="27"/>
      <c r="W2" s="27"/>
      <c r="AD2" s="27"/>
    </row>
    <row r="3" spans="2:30" ht="92.25" customHeight="1" x14ac:dyDescent="0.25">
      <c r="B3" s="7"/>
      <c r="C3" s="10" t="s">
        <v>54</v>
      </c>
      <c r="D3" s="12" t="s">
        <v>24</v>
      </c>
      <c r="E3" s="12" t="s">
        <v>29</v>
      </c>
      <c r="G3" s="19"/>
      <c r="H3" s="20" t="s">
        <v>1</v>
      </c>
      <c r="I3" s="21" t="s">
        <v>0</v>
      </c>
      <c r="J3" s="22" t="str">
        <f>C4</f>
        <v>Hewlett-Packard</v>
      </c>
      <c r="K3" s="22" t="str">
        <f>C5</f>
        <v>Apple</v>
      </c>
      <c r="L3" s="22" t="str">
        <f>C6</f>
        <v>Dell</v>
      </c>
      <c r="M3" s="22" t="str">
        <f>C7</f>
        <v>Xerox</v>
      </c>
      <c r="N3" s="22" t="str">
        <f>C8</f>
        <v>Pitney Bowes</v>
      </c>
      <c r="O3" s="22" t="str">
        <f>C9</f>
        <v>NCR</v>
      </c>
      <c r="P3" s="22" t="str">
        <f>C10</f>
        <v>none</v>
      </c>
      <c r="Q3" s="22" t="str">
        <f>C11</f>
        <v>none</v>
      </c>
      <c r="R3" s="22" t="str">
        <f>C12</f>
        <v>none</v>
      </c>
      <c r="S3" s="22" t="str">
        <f>C13</f>
        <v>none</v>
      </c>
      <c r="T3" s="22" t="str">
        <f>C19</f>
        <v>Border right &amp; top</v>
      </c>
      <c r="U3" s="28"/>
      <c r="V3" s="28"/>
      <c r="W3" s="27"/>
      <c r="X3" s="24" t="s">
        <v>2</v>
      </c>
      <c r="Y3" s="24" t="s">
        <v>3</v>
      </c>
      <c r="Z3" s="24" t="s">
        <v>4</v>
      </c>
      <c r="AA3" s="24" t="s">
        <v>5</v>
      </c>
      <c r="AB3" s="24" t="s">
        <v>6</v>
      </c>
      <c r="AC3" s="24" t="s">
        <v>7</v>
      </c>
      <c r="AD3" s="27"/>
    </row>
    <row r="4" spans="2:30" x14ac:dyDescent="0.25">
      <c r="B4" s="7">
        <v>1</v>
      </c>
      <c r="C4" s="2" t="s">
        <v>55</v>
      </c>
      <c r="D4" s="3">
        <v>126.033</v>
      </c>
      <c r="E4" s="3">
        <v>8.7609999999999992</v>
      </c>
      <c r="G4" s="30" t="str">
        <f>C4</f>
        <v>Hewlett-Packard</v>
      </c>
      <c r="H4" s="17">
        <v>0</v>
      </c>
      <c r="I4" s="17">
        <v>0</v>
      </c>
      <c r="J4" s="17">
        <f>E4</f>
        <v>8.7609999999999992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29"/>
      <c r="V4" s="29"/>
      <c r="W4" s="27"/>
      <c r="X4" s="17"/>
      <c r="Y4" s="17"/>
      <c r="Z4" s="17">
        <v>0</v>
      </c>
      <c r="AA4" s="17">
        <f>AA14</f>
        <v>284.6293</v>
      </c>
      <c r="AB4" s="17">
        <v>0</v>
      </c>
      <c r="AC4" s="17">
        <f>AC14</f>
        <v>26.729700000000001</v>
      </c>
      <c r="AD4" s="27"/>
    </row>
    <row r="5" spans="2:30" x14ac:dyDescent="0.25">
      <c r="B5" s="7">
        <v>2</v>
      </c>
      <c r="C5" s="2" t="s">
        <v>56</v>
      </c>
      <c r="D5" s="3">
        <v>65.224999999999994</v>
      </c>
      <c r="E5" s="3">
        <v>14.301299999999999</v>
      </c>
      <c r="G5" s="30"/>
      <c r="H5" s="17">
        <f>H4+D4</f>
        <v>126.033</v>
      </c>
      <c r="I5" s="17">
        <v>0</v>
      </c>
      <c r="J5" s="17">
        <f>E4</f>
        <v>8.7609999999999992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29"/>
      <c r="V5" s="29"/>
      <c r="W5" s="27"/>
      <c r="X5" s="17">
        <f t="shared" ref="X5:Y14" si="0">D4</f>
        <v>126.033</v>
      </c>
      <c r="Y5" s="17">
        <f t="shared" si="0"/>
        <v>8.7609999999999992</v>
      </c>
      <c r="Z5" s="17">
        <v>0</v>
      </c>
      <c r="AA5" s="17">
        <f>Z5+X5</f>
        <v>126.033</v>
      </c>
      <c r="AB5" s="17">
        <v>0</v>
      </c>
      <c r="AC5" s="17">
        <f>AB5+Y5</f>
        <v>8.7609999999999992</v>
      </c>
      <c r="AD5" s="27"/>
    </row>
    <row r="6" spans="2:30" x14ac:dyDescent="0.25">
      <c r="B6" s="7">
        <v>3</v>
      </c>
      <c r="C6" s="2" t="s">
        <v>57</v>
      </c>
      <c r="D6" s="3">
        <v>61.494</v>
      </c>
      <c r="E6" s="3">
        <v>2.6349999999999998</v>
      </c>
      <c r="G6" s="30" t="str">
        <f>C5</f>
        <v>Apple</v>
      </c>
      <c r="H6" s="17">
        <f>H5</f>
        <v>126.033</v>
      </c>
      <c r="I6" s="17">
        <f>E4</f>
        <v>8.7609999999999992</v>
      </c>
      <c r="J6" s="17">
        <v>0</v>
      </c>
      <c r="K6" s="17">
        <f>E5</f>
        <v>14.301299999999999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29"/>
      <c r="V6" s="29"/>
      <c r="W6" s="27"/>
      <c r="X6" s="17">
        <f t="shared" si="0"/>
        <v>65.224999999999994</v>
      </c>
      <c r="Y6" s="17">
        <f t="shared" si="0"/>
        <v>14.301299999999999</v>
      </c>
      <c r="Z6" s="17">
        <f>AA5</f>
        <v>126.033</v>
      </c>
      <c r="AA6" s="17">
        <f>Z6+X6</f>
        <v>191.25799999999998</v>
      </c>
      <c r="AB6" s="17">
        <f>AC5</f>
        <v>8.7609999999999992</v>
      </c>
      <c r="AC6" s="17">
        <f>AB6+Y6</f>
        <v>23.0623</v>
      </c>
      <c r="AD6" s="27"/>
    </row>
    <row r="7" spans="2:30" x14ac:dyDescent="0.25">
      <c r="B7" s="7">
        <v>4</v>
      </c>
      <c r="C7" s="2" t="s">
        <v>58</v>
      </c>
      <c r="D7" s="3">
        <v>21.632999999999999</v>
      </c>
      <c r="E7" s="3">
        <v>0.60599999999999998</v>
      </c>
      <c r="G7" s="30"/>
      <c r="H7" s="17">
        <f>H6+D5</f>
        <v>191.25799999999998</v>
      </c>
      <c r="I7" s="17">
        <f>E4</f>
        <v>8.7609999999999992</v>
      </c>
      <c r="J7" s="17">
        <v>0</v>
      </c>
      <c r="K7" s="17">
        <f>E5</f>
        <v>14.301299999999999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29"/>
      <c r="V7" s="29"/>
      <c r="W7" s="27"/>
      <c r="X7" s="17">
        <f t="shared" si="0"/>
        <v>61.494</v>
      </c>
      <c r="Y7" s="17">
        <f t="shared" si="0"/>
        <v>2.6349999999999998</v>
      </c>
      <c r="Z7" s="17">
        <f t="shared" ref="Z7:Z15" si="1">AA6</f>
        <v>191.25799999999998</v>
      </c>
      <c r="AA7" s="17">
        <f t="shared" ref="AA7:AA14" si="2">Z7+X7</f>
        <v>252.75199999999998</v>
      </c>
      <c r="AB7" s="17">
        <f t="shared" ref="AB7:AB15" si="3">AC6</f>
        <v>23.0623</v>
      </c>
      <c r="AC7" s="17">
        <f t="shared" ref="AC7:AC14" si="4">AB7+Y7</f>
        <v>25.697299999999998</v>
      </c>
      <c r="AD7" s="27"/>
    </row>
    <row r="8" spans="2:30" x14ac:dyDescent="0.25">
      <c r="B8" s="7">
        <v>5</v>
      </c>
      <c r="C8" s="2" t="s">
        <v>59</v>
      </c>
      <c r="D8" s="3">
        <v>5.4253</v>
      </c>
      <c r="E8" s="3">
        <v>0.29239999999999999</v>
      </c>
      <c r="G8" s="30" t="str">
        <f>C6</f>
        <v>Dell</v>
      </c>
      <c r="H8" s="17">
        <f>H7</f>
        <v>191.25799999999998</v>
      </c>
      <c r="I8" s="17">
        <f>I6+K6</f>
        <v>23.0623</v>
      </c>
      <c r="J8" s="17">
        <v>0</v>
      </c>
      <c r="K8" s="17">
        <v>0</v>
      </c>
      <c r="L8" s="17">
        <f>E6</f>
        <v>2.6349999999999998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29"/>
      <c r="V8" s="29"/>
      <c r="W8" s="27"/>
      <c r="X8" s="17">
        <f t="shared" si="0"/>
        <v>21.632999999999999</v>
      </c>
      <c r="Y8" s="17">
        <f t="shared" si="0"/>
        <v>0.60599999999999998</v>
      </c>
      <c r="Z8" s="17">
        <f t="shared" si="1"/>
        <v>252.75199999999998</v>
      </c>
      <c r="AA8" s="17">
        <f t="shared" si="2"/>
        <v>274.38499999999999</v>
      </c>
      <c r="AB8" s="17">
        <f t="shared" si="3"/>
        <v>25.697299999999998</v>
      </c>
      <c r="AC8" s="17">
        <f t="shared" si="4"/>
        <v>26.3033</v>
      </c>
      <c r="AD8" s="27"/>
    </row>
    <row r="9" spans="2:30" x14ac:dyDescent="0.25">
      <c r="B9" s="7">
        <v>6</v>
      </c>
      <c r="C9" s="2" t="s">
        <v>60</v>
      </c>
      <c r="D9" s="3">
        <v>4.819</v>
      </c>
      <c r="E9" s="3">
        <v>0.13400000000000001</v>
      </c>
      <c r="G9" s="30"/>
      <c r="H9" s="17">
        <f>H8+D6</f>
        <v>252.75199999999998</v>
      </c>
      <c r="I9" s="17">
        <f>I7+K7</f>
        <v>23.0623</v>
      </c>
      <c r="J9" s="17">
        <v>0</v>
      </c>
      <c r="K9" s="17">
        <v>0</v>
      </c>
      <c r="L9" s="17">
        <f>E6</f>
        <v>2.6349999999999998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29"/>
      <c r="V9" s="29"/>
      <c r="W9" s="27"/>
      <c r="X9" s="17">
        <f t="shared" si="0"/>
        <v>5.4253</v>
      </c>
      <c r="Y9" s="17">
        <f t="shared" si="0"/>
        <v>0.29239999999999999</v>
      </c>
      <c r="Z9" s="17">
        <f t="shared" si="1"/>
        <v>274.38499999999999</v>
      </c>
      <c r="AA9" s="17">
        <f t="shared" si="2"/>
        <v>279.81029999999998</v>
      </c>
      <c r="AB9" s="17">
        <f t="shared" si="3"/>
        <v>26.3033</v>
      </c>
      <c r="AC9" s="17">
        <f t="shared" si="4"/>
        <v>26.595700000000001</v>
      </c>
      <c r="AD9" s="27"/>
    </row>
    <row r="10" spans="2:30" x14ac:dyDescent="0.25">
      <c r="B10" s="7">
        <v>7</v>
      </c>
      <c r="C10" s="2" t="s">
        <v>39</v>
      </c>
      <c r="D10" s="3">
        <v>0</v>
      </c>
      <c r="E10" s="3">
        <v>0</v>
      </c>
      <c r="G10" s="30" t="str">
        <f>C7</f>
        <v>Xerox</v>
      </c>
      <c r="H10" s="17">
        <f>H9</f>
        <v>252.75199999999998</v>
      </c>
      <c r="I10" s="17">
        <f>I8+L8</f>
        <v>25.697299999999998</v>
      </c>
      <c r="J10" s="17">
        <v>0</v>
      </c>
      <c r="K10" s="17">
        <v>0</v>
      </c>
      <c r="L10" s="17">
        <v>0</v>
      </c>
      <c r="M10" s="17">
        <f>E7</f>
        <v>0.60599999999999998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29"/>
      <c r="V10" s="29"/>
      <c r="W10" s="27"/>
      <c r="X10" s="17">
        <f t="shared" si="0"/>
        <v>4.819</v>
      </c>
      <c r="Y10" s="17">
        <f t="shared" si="0"/>
        <v>0.13400000000000001</v>
      </c>
      <c r="Z10" s="17">
        <f t="shared" si="1"/>
        <v>279.81029999999998</v>
      </c>
      <c r="AA10" s="17">
        <f t="shared" si="2"/>
        <v>284.6293</v>
      </c>
      <c r="AB10" s="17">
        <f t="shared" si="3"/>
        <v>26.595700000000001</v>
      </c>
      <c r="AC10" s="17">
        <f t="shared" si="4"/>
        <v>26.729700000000001</v>
      </c>
      <c r="AD10" s="27"/>
    </row>
    <row r="11" spans="2:30" x14ac:dyDescent="0.25">
      <c r="B11" s="7">
        <v>8</v>
      </c>
      <c r="C11" s="2" t="s">
        <v>39</v>
      </c>
      <c r="D11" s="3">
        <v>0</v>
      </c>
      <c r="E11" s="3">
        <v>0</v>
      </c>
      <c r="G11" s="30"/>
      <c r="H11" s="17">
        <f>H10+D7</f>
        <v>274.38499999999999</v>
      </c>
      <c r="I11" s="17">
        <f>I9+L9</f>
        <v>25.697299999999998</v>
      </c>
      <c r="J11" s="17">
        <v>0</v>
      </c>
      <c r="K11" s="17">
        <v>0</v>
      </c>
      <c r="L11" s="17">
        <v>0</v>
      </c>
      <c r="M11" s="17">
        <f>E7</f>
        <v>0.60599999999999998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29"/>
      <c r="V11" s="29"/>
      <c r="W11" s="27"/>
      <c r="X11" s="17">
        <f t="shared" si="0"/>
        <v>0</v>
      </c>
      <c r="Y11" s="17">
        <f t="shared" si="0"/>
        <v>0</v>
      </c>
      <c r="Z11" s="17">
        <f t="shared" si="1"/>
        <v>284.6293</v>
      </c>
      <c r="AA11" s="17">
        <f t="shared" si="2"/>
        <v>284.6293</v>
      </c>
      <c r="AB11" s="17">
        <f t="shared" si="3"/>
        <v>26.729700000000001</v>
      </c>
      <c r="AC11" s="17">
        <f t="shared" si="4"/>
        <v>26.729700000000001</v>
      </c>
      <c r="AD11" s="27"/>
    </row>
    <row r="12" spans="2:30" x14ac:dyDescent="0.25">
      <c r="B12" s="7">
        <v>9</v>
      </c>
      <c r="C12" s="2" t="s">
        <v>39</v>
      </c>
      <c r="D12" s="3">
        <v>0</v>
      </c>
      <c r="E12" s="3">
        <v>0</v>
      </c>
      <c r="G12" s="30" t="str">
        <f>C8</f>
        <v>Pitney Bowes</v>
      </c>
      <c r="H12" s="17">
        <f>H11</f>
        <v>274.38499999999999</v>
      </c>
      <c r="I12" s="17">
        <f>I10+M10</f>
        <v>26.3033</v>
      </c>
      <c r="J12" s="17">
        <v>0</v>
      </c>
      <c r="K12" s="17">
        <v>0</v>
      </c>
      <c r="L12" s="17">
        <v>0</v>
      </c>
      <c r="M12" s="17">
        <v>0</v>
      </c>
      <c r="N12" s="17">
        <f>E8</f>
        <v>0.29239999999999999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29"/>
      <c r="V12" s="29"/>
      <c r="W12" s="27"/>
      <c r="X12" s="17">
        <f t="shared" si="0"/>
        <v>0</v>
      </c>
      <c r="Y12" s="17">
        <f t="shared" si="0"/>
        <v>0</v>
      </c>
      <c r="Z12" s="17">
        <f t="shared" si="1"/>
        <v>284.6293</v>
      </c>
      <c r="AA12" s="17">
        <f t="shared" si="2"/>
        <v>284.6293</v>
      </c>
      <c r="AB12" s="17">
        <f t="shared" si="3"/>
        <v>26.729700000000001</v>
      </c>
      <c r="AC12" s="17">
        <f t="shared" si="4"/>
        <v>26.729700000000001</v>
      </c>
      <c r="AD12" s="27"/>
    </row>
    <row r="13" spans="2:30" x14ac:dyDescent="0.25">
      <c r="B13" s="7">
        <v>10</v>
      </c>
      <c r="C13" s="2" t="s">
        <v>39</v>
      </c>
      <c r="D13" s="3">
        <v>0</v>
      </c>
      <c r="E13" s="3">
        <v>0</v>
      </c>
      <c r="G13" s="30"/>
      <c r="H13" s="17">
        <f>H12+D8</f>
        <v>279.81029999999998</v>
      </c>
      <c r="I13" s="17">
        <f>I11+M11</f>
        <v>26.3033</v>
      </c>
      <c r="J13" s="17">
        <v>0</v>
      </c>
      <c r="K13" s="17">
        <v>0</v>
      </c>
      <c r="L13" s="17">
        <v>0</v>
      </c>
      <c r="M13" s="17">
        <v>0</v>
      </c>
      <c r="N13" s="17">
        <f>E8</f>
        <v>0.29239999999999999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29"/>
      <c r="V13" s="29"/>
      <c r="W13" s="27"/>
      <c r="X13" s="17">
        <f t="shared" si="0"/>
        <v>0</v>
      </c>
      <c r="Y13" s="17">
        <f t="shared" si="0"/>
        <v>0</v>
      </c>
      <c r="Z13" s="17">
        <f t="shared" si="1"/>
        <v>284.6293</v>
      </c>
      <c r="AA13" s="17">
        <f t="shared" si="2"/>
        <v>284.6293</v>
      </c>
      <c r="AB13" s="17">
        <f t="shared" si="3"/>
        <v>26.729700000000001</v>
      </c>
      <c r="AC13" s="17">
        <f t="shared" si="4"/>
        <v>26.729700000000001</v>
      </c>
      <c r="AD13" s="27"/>
    </row>
    <row r="14" spans="2:30" x14ac:dyDescent="0.25">
      <c r="G14" s="30" t="str">
        <f>C9</f>
        <v>NCR</v>
      </c>
      <c r="H14" s="17">
        <f>H13</f>
        <v>279.81029999999998</v>
      </c>
      <c r="I14" s="17">
        <f>I12+N12</f>
        <v>26.595700000000001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f>E9</f>
        <v>0.13400000000000001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29"/>
      <c r="V14" s="29"/>
      <c r="W14" s="27"/>
      <c r="X14" s="17">
        <f t="shared" si="0"/>
        <v>0</v>
      </c>
      <c r="Y14" s="17">
        <f t="shared" si="0"/>
        <v>0</v>
      </c>
      <c r="Z14" s="17">
        <f t="shared" si="1"/>
        <v>284.6293</v>
      </c>
      <c r="AA14" s="17">
        <f t="shared" si="2"/>
        <v>284.6293</v>
      </c>
      <c r="AB14" s="17">
        <f t="shared" si="3"/>
        <v>26.729700000000001</v>
      </c>
      <c r="AC14" s="17">
        <f t="shared" si="4"/>
        <v>26.729700000000001</v>
      </c>
      <c r="AD14" s="27"/>
    </row>
    <row r="15" spans="2:30" x14ac:dyDescent="0.25">
      <c r="C15" s="8" t="s">
        <v>43</v>
      </c>
      <c r="D15" s="9">
        <f>SUM(D4:D13)</f>
        <v>284.6293</v>
      </c>
      <c r="E15" s="9">
        <f>SUM(E4:E13)</f>
        <v>26.729700000000001</v>
      </c>
      <c r="G15" s="30"/>
      <c r="H15" s="17">
        <f>H14+D9</f>
        <v>284.6293</v>
      </c>
      <c r="I15" s="17">
        <f>I13+N13</f>
        <v>26.595700000000001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f>E9</f>
        <v>0.13400000000000001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29"/>
      <c r="V15" s="29"/>
      <c r="W15" s="27"/>
      <c r="X15" s="17"/>
      <c r="Y15" s="17"/>
      <c r="Z15" s="17">
        <f t="shared" si="1"/>
        <v>284.6293</v>
      </c>
      <c r="AA15" s="17"/>
      <c r="AB15" s="17">
        <f t="shared" si="3"/>
        <v>26.729700000000001</v>
      </c>
      <c r="AC15" s="17"/>
      <c r="AD15" s="27"/>
    </row>
    <row r="16" spans="2:30" x14ac:dyDescent="0.25">
      <c r="G16" s="30" t="str">
        <f>C10</f>
        <v>none</v>
      </c>
      <c r="H16" s="17">
        <f>H15</f>
        <v>284.6293</v>
      </c>
      <c r="I16" s="17">
        <f>I14+O14</f>
        <v>26.729700000000001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>E10</f>
        <v>0</v>
      </c>
      <c r="Q16" s="17">
        <v>0</v>
      </c>
      <c r="R16" s="17">
        <v>0</v>
      </c>
      <c r="S16" s="17">
        <v>0</v>
      </c>
      <c r="T16" s="17">
        <v>0</v>
      </c>
      <c r="U16" s="29"/>
      <c r="V16" s="29"/>
      <c r="W16" s="27"/>
      <c r="X16" s="17"/>
      <c r="Y16" s="17"/>
      <c r="Z16" s="17"/>
      <c r="AA16" s="17"/>
      <c r="AB16" s="17"/>
      <c r="AC16" s="17"/>
      <c r="AD16" s="27"/>
    </row>
    <row r="17" spans="3:33" x14ac:dyDescent="0.25">
      <c r="G17" s="30"/>
      <c r="H17" s="17">
        <f>H16+D10</f>
        <v>284.6293</v>
      </c>
      <c r="I17" s="17">
        <f>I15+O15</f>
        <v>26.729700000000001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>E10</f>
        <v>0</v>
      </c>
      <c r="Q17" s="17">
        <v>0</v>
      </c>
      <c r="R17" s="17">
        <v>0</v>
      </c>
      <c r="S17" s="17">
        <v>0</v>
      </c>
      <c r="T17" s="17">
        <v>0</v>
      </c>
      <c r="U17" s="29"/>
      <c r="V17" s="29"/>
      <c r="W17" s="27"/>
      <c r="X17" s="33"/>
      <c r="Y17" s="33"/>
      <c r="Z17" s="33"/>
      <c r="AA17" s="33"/>
      <c r="AB17" s="33"/>
      <c r="AC17" s="33"/>
      <c r="AD17" s="27"/>
    </row>
    <row r="18" spans="3:33" x14ac:dyDescent="0.25">
      <c r="C18" s="7"/>
      <c r="D18" s="15" t="s">
        <v>61</v>
      </c>
      <c r="E18" s="15" t="s">
        <v>62</v>
      </c>
      <c r="G18" s="30" t="str">
        <f>C11</f>
        <v>none</v>
      </c>
      <c r="H18" s="17">
        <f>H17</f>
        <v>284.6293</v>
      </c>
      <c r="I18" s="17">
        <f>I16+P16</f>
        <v>26.729700000000001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f>E11</f>
        <v>0</v>
      </c>
      <c r="R18" s="17">
        <v>0</v>
      </c>
      <c r="S18" s="17">
        <v>0</v>
      </c>
      <c r="T18" s="17">
        <v>0</v>
      </c>
      <c r="U18" s="29"/>
      <c r="V18" s="29"/>
      <c r="W18" s="27"/>
      <c r="X18" s="33"/>
      <c r="Y18" s="33"/>
      <c r="Z18" s="33"/>
      <c r="AA18" s="33"/>
      <c r="AB18" s="33"/>
      <c r="AC18" s="33"/>
      <c r="AD18" s="27"/>
    </row>
    <row r="19" spans="3:33" x14ac:dyDescent="0.25">
      <c r="C19" s="7" t="s">
        <v>41</v>
      </c>
      <c r="D19" s="16">
        <v>5</v>
      </c>
      <c r="E19" s="16">
        <v>0</v>
      </c>
      <c r="G19" s="30"/>
      <c r="H19" s="17">
        <f>H18+D11</f>
        <v>284.6293</v>
      </c>
      <c r="I19" s="17">
        <f>I17+P17</f>
        <v>26.729700000000001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f>E11</f>
        <v>0</v>
      </c>
      <c r="R19" s="17">
        <v>0</v>
      </c>
      <c r="S19" s="17">
        <v>0</v>
      </c>
      <c r="T19" s="17">
        <v>0</v>
      </c>
      <c r="U19" s="29"/>
      <c r="V19" s="29"/>
      <c r="W19" s="27"/>
      <c r="X19" s="17" t="s">
        <v>40</v>
      </c>
      <c r="Y19" s="17"/>
      <c r="Z19" s="17">
        <v>0</v>
      </c>
      <c r="AA19" s="17">
        <f>AA14</f>
        <v>284.6293</v>
      </c>
      <c r="AB19" s="17">
        <v>0</v>
      </c>
      <c r="AC19" s="17">
        <f>AC14</f>
        <v>26.729700000000001</v>
      </c>
      <c r="AD19" s="27"/>
    </row>
    <row r="20" spans="3:33" x14ac:dyDescent="0.25">
      <c r="G20" s="30" t="str">
        <f>C12</f>
        <v>none</v>
      </c>
      <c r="H20" s="17">
        <f>H19</f>
        <v>284.6293</v>
      </c>
      <c r="I20" s="17">
        <f>I18+Q18</f>
        <v>26.729700000000001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>E12</f>
        <v>0</v>
      </c>
      <c r="S20" s="17">
        <v>0</v>
      </c>
      <c r="T20" s="17">
        <v>0</v>
      </c>
      <c r="U20" s="29"/>
      <c r="V20" s="29"/>
      <c r="W20" s="27"/>
      <c r="X20" s="33"/>
      <c r="Y20" s="33"/>
      <c r="Z20" s="33"/>
      <c r="AA20" s="33"/>
      <c r="AB20" s="33"/>
      <c r="AC20" s="33"/>
      <c r="AD20" s="27"/>
    </row>
    <row r="21" spans="3:33" x14ac:dyDescent="0.25">
      <c r="C21" s="25" t="s">
        <v>25</v>
      </c>
      <c r="D21" s="11" t="s">
        <v>26</v>
      </c>
      <c r="G21" s="30"/>
      <c r="H21" s="17">
        <f>H20+D12</f>
        <v>284.6293</v>
      </c>
      <c r="I21" s="17">
        <f>I19+Q19</f>
        <v>26.729700000000001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>E12</f>
        <v>0</v>
      </c>
      <c r="S21" s="17">
        <v>0</v>
      </c>
      <c r="T21" s="17">
        <v>0</v>
      </c>
      <c r="U21" s="29"/>
      <c r="V21" s="29"/>
      <c r="W21" s="27"/>
      <c r="X21" s="17"/>
      <c r="Y21" s="17"/>
      <c r="Z21" s="17"/>
      <c r="AA21" s="17"/>
      <c r="AB21" s="17"/>
      <c r="AC21" s="17"/>
      <c r="AD21" s="27"/>
    </row>
    <row r="22" spans="3:33" x14ac:dyDescent="0.25">
      <c r="G22" s="30" t="str">
        <f>C13</f>
        <v>none</v>
      </c>
      <c r="H22" s="17">
        <f>H21</f>
        <v>284.6293</v>
      </c>
      <c r="I22" s="17">
        <f>I20+R20</f>
        <v>26.729700000000001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f>E13</f>
        <v>0</v>
      </c>
      <c r="T22" s="17">
        <v>0</v>
      </c>
      <c r="U22" s="29"/>
      <c r="V22" s="29"/>
      <c r="W22" s="27"/>
      <c r="X22" s="33"/>
      <c r="Y22" s="33"/>
      <c r="Z22" s="33"/>
      <c r="AA22" s="33"/>
      <c r="AB22" s="33"/>
      <c r="AC22" s="33"/>
      <c r="AD22" s="27"/>
    </row>
    <row r="23" spans="3:33" x14ac:dyDescent="0.25">
      <c r="C23" s="1" t="s">
        <v>8</v>
      </c>
      <c r="G23" s="30"/>
      <c r="H23" s="17">
        <f>H22+D13</f>
        <v>284.6293</v>
      </c>
      <c r="I23" s="17">
        <f>I21+R21</f>
        <v>26.729700000000001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f>E13</f>
        <v>0</v>
      </c>
      <c r="T23" s="17">
        <v>0</v>
      </c>
      <c r="U23" s="29"/>
      <c r="V23" s="29"/>
      <c r="W23" s="27"/>
      <c r="X23" s="33"/>
      <c r="Y23" s="33"/>
      <c r="Z23" s="33"/>
      <c r="AA23" s="33"/>
      <c r="AB23" s="33"/>
      <c r="AC23" s="33"/>
      <c r="AD23" s="27"/>
    </row>
    <row r="24" spans="3:33" x14ac:dyDescent="0.25">
      <c r="G24" s="30" t="str">
        <f>C19</f>
        <v>Border right &amp; top</v>
      </c>
      <c r="H24" s="17">
        <f>H23</f>
        <v>284.6293</v>
      </c>
      <c r="I24" s="17">
        <f>I22+S22</f>
        <v>26.729700000000001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f>E19</f>
        <v>0</v>
      </c>
      <c r="U24" s="29"/>
      <c r="V24" s="29"/>
      <c r="W24" s="27"/>
      <c r="X24" s="34"/>
      <c r="Y24" s="33"/>
      <c r="Z24" s="33"/>
      <c r="AA24" s="33"/>
      <c r="AB24" s="33"/>
      <c r="AC24" s="33"/>
      <c r="AD24" s="27"/>
    </row>
    <row r="25" spans="3:33" x14ac:dyDescent="0.25">
      <c r="C25" s="1" t="s">
        <v>9</v>
      </c>
      <c r="G25" s="30"/>
      <c r="H25" s="17">
        <f>H24+D19</f>
        <v>289.6293</v>
      </c>
      <c r="I25" s="17">
        <f>I23+S23</f>
        <v>26.729700000000001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f>E19</f>
        <v>0</v>
      </c>
      <c r="U25" s="29"/>
      <c r="V25" s="29"/>
      <c r="W25" s="27"/>
      <c r="AD25" s="27"/>
    </row>
    <row r="26" spans="3:33" x14ac:dyDescent="0.25">
      <c r="C26" s="1" t="s">
        <v>13</v>
      </c>
      <c r="G26" s="23"/>
      <c r="H26" s="17">
        <f>H25</f>
        <v>289.6293</v>
      </c>
      <c r="I26" s="17">
        <f>I25</f>
        <v>26.729700000000001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f>E19</f>
        <v>0</v>
      </c>
      <c r="U26" s="5"/>
      <c r="V26" s="5"/>
    </row>
    <row r="27" spans="3:33" x14ac:dyDescent="0.25">
      <c r="C27" s="1" t="s">
        <v>10</v>
      </c>
      <c r="G27" s="18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9"/>
      <c r="Y27" s="19"/>
      <c r="Z27" s="19"/>
      <c r="AE27" s="13"/>
      <c r="AG27" s="13"/>
    </row>
    <row r="28" spans="3:33" x14ac:dyDescent="0.25">
      <c r="C28" s="1" t="s">
        <v>11</v>
      </c>
      <c r="G28" s="14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9"/>
      <c r="Y28" s="19"/>
      <c r="Z28" s="19"/>
    </row>
    <row r="29" spans="3:33" x14ac:dyDescent="0.25">
      <c r="C29" s="11" t="s">
        <v>12</v>
      </c>
      <c r="G29" s="14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19"/>
      <c r="Y29" s="19"/>
      <c r="Z29" s="19"/>
    </row>
    <row r="30" spans="3:33" x14ac:dyDescent="0.25">
      <c r="C30" s="31" t="s">
        <v>65</v>
      </c>
      <c r="G30" s="14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9"/>
      <c r="Y30" s="19"/>
      <c r="Z30" s="19"/>
    </row>
    <row r="31" spans="3:33" x14ac:dyDescent="0.25">
      <c r="C31" s="1" t="s">
        <v>28</v>
      </c>
      <c r="D31" s="11" t="s">
        <v>63</v>
      </c>
      <c r="G31" s="14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9"/>
      <c r="Y31" s="19"/>
      <c r="Z31" s="19"/>
    </row>
    <row r="32" spans="3:33" x14ac:dyDescent="0.25">
      <c r="C32" s="26"/>
      <c r="D32" s="11" t="s">
        <v>64</v>
      </c>
      <c r="G32" s="14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19"/>
      <c r="Y32" s="19"/>
      <c r="Z32" s="19"/>
    </row>
    <row r="33" spans="7:26" x14ac:dyDescent="0.25">
      <c r="G33" s="14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19"/>
      <c r="Y33" s="19"/>
      <c r="Z33" s="19"/>
    </row>
    <row r="34" spans="7:26" x14ac:dyDescent="0.25">
      <c r="G34" s="14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19"/>
      <c r="Y34" s="19"/>
      <c r="Z34" s="19"/>
    </row>
    <row r="35" spans="7:26" x14ac:dyDescent="0.25">
      <c r="G35" s="14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19"/>
      <c r="Y35" s="19"/>
      <c r="Z35" s="19"/>
    </row>
    <row r="36" spans="7:26" x14ac:dyDescent="0.25">
      <c r="G36" s="14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9"/>
      <c r="Y36" s="19"/>
      <c r="Z36" s="35"/>
    </row>
    <row r="37" spans="7:26" x14ac:dyDescent="0.25">
      <c r="G37" s="14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  <c r="Y37" s="19"/>
      <c r="Z37" s="35"/>
    </row>
    <row r="38" spans="7:26" x14ac:dyDescent="0.25">
      <c r="G38" s="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  <c r="Y38" s="19"/>
      <c r="Z38" s="35"/>
    </row>
  </sheetData>
  <mergeCells count="11">
    <mergeCell ref="G16:G17"/>
    <mergeCell ref="G18:G19"/>
    <mergeCell ref="G20:G21"/>
    <mergeCell ref="G22:G23"/>
    <mergeCell ref="G24:G25"/>
    <mergeCell ref="G4:G5"/>
    <mergeCell ref="G6:G7"/>
    <mergeCell ref="G8:G9"/>
    <mergeCell ref="G10:G11"/>
    <mergeCell ref="G12:G13"/>
    <mergeCell ref="G14:G15"/>
  </mergeCells>
  <hyperlinks>
    <hyperlink ref="C29" r:id="rId1" xr:uid="{D767CCD1-721C-426E-BE16-983936EC790F}"/>
    <hyperlink ref="D31" r:id="rId2" xr:uid="{003E11AB-C150-4171-B09C-022B4F6D9999}"/>
    <hyperlink ref="D32" r:id="rId3" xr:uid="{7B5DBD87-CB98-47D9-BABD-55BCC4804A6F}"/>
    <hyperlink ref="D21" r:id="rId4" xr:uid="{F100D3E5-A5E3-4C73-9CC4-98D3D1ED11C0}"/>
  </hyperlinks>
  <pageMargins left="0.70866141732283472" right="0.70866141732283472" top="0.74803149606299213" bottom="0.74803149606299213" header="0.31496062992125984" footer="0.31496062992125984"/>
  <pageSetup paperSize="9" scale="84" orientation="landscape" r:id="rId5"/>
  <headerFooter>
    <oddFooter>&amp;L&amp;F&amp;R&amp;A</oddFooter>
  </headerFooter>
  <drawing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6E1394-E2F1-435A-94AE-697D55655A9F}">
  <sheetPr>
    <pageSetUpPr fitToPage="1"/>
  </sheetPr>
  <dimension ref="B1:AG38"/>
  <sheetViews>
    <sheetView tabSelected="1" zoomScaleNormal="100" workbookViewId="0"/>
  </sheetViews>
  <sheetFormatPr baseColWidth="10" defaultColWidth="9.140625" defaultRowHeight="15" x14ac:dyDescent="0.25"/>
  <cols>
    <col min="1" max="1" width="2.7109375" style="1" customWidth="1"/>
    <col min="2" max="2" width="4.42578125" style="1" customWidth="1"/>
    <col min="3" max="3" width="21.28515625" style="1" customWidth="1"/>
    <col min="4" max="5" width="10.7109375" style="1" customWidth="1"/>
    <col min="6" max="6" width="5.7109375" style="1" customWidth="1"/>
    <col min="7" max="8" width="15.140625" style="1" customWidth="1"/>
    <col min="9" max="23" width="5.7109375" style="1" customWidth="1"/>
    <col min="24" max="29" width="7.7109375" style="32" customWidth="1"/>
    <col min="30" max="16384" width="9.140625" style="1"/>
  </cols>
  <sheetData>
    <row r="1" spans="2:30" x14ac:dyDescent="0.25">
      <c r="U1" s="27"/>
      <c r="V1" s="27"/>
      <c r="W1" s="27"/>
      <c r="AD1" s="27"/>
    </row>
    <row r="2" spans="2:30" x14ac:dyDescent="0.25">
      <c r="D2" s="4"/>
      <c r="E2" s="4"/>
      <c r="U2" s="27"/>
      <c r="V2" s="27"/>
      <c r="W2" s="27"/>
      <c r="AD2" s="27"/>
    </row>
    <row r="3" spans="2:30" ht="92.25" customHeight="1" x14ac:dyDescent="0.25">
      <c r="B3" s="7"/>
      <c r="C3" s="10" t="s">
        <v>44</v>
      </c>
      <c r="D3" s="12" t="s">
        <v>24</v>
      </c>
      <c r="E3" s="12" t="s">
        <v>29</v>
      </c>
      <c r="G3" s="19"/>
      <c r="H3" s="20" t="s">
        <v>1</v>
      </c>
      <c r="I3" s="21" t="s">
        <v>0</v>
      </c>
      <c r="J3" s="22" t="str">
        <f>C4</f>
        <v>Bank of America Corp.</v>
      </c>
      <c r="K3" s="22" t="str">
        <f>C5</f>
        <v>J.P. Morgan Chase &amp; Co.</v>
      </c>
      <c r="L3" s="22" t="str">
        <f>C6</f>
        <v>Citigroup</v>
      </c>
      <c r="M3" s="22" t="str">
        <f>C7</f>
        <v>Wells Fargo</v>
      </c>
      <c r="N3" s="22" t="str">
        <f>C8</f>
        <v>Goldman Sachs Group</v>
      </c>
      <c r="O3" s="22" t="str">
        <f>C9</f>
        <v>Morgan Stanley</v>
      </c>
      <c r="P3" s="22" t="str">
        <f>C10</f>
        <v>American Express</v>
      </c>
      <c r="Q3" s="22" t="str">
        <f>C11</f>
        <v>U.S. Bancorp</v>
      </c>
      <c r="R3" s="22" t="str">
        <f>C12</f>
        <v>Capital One Financial</v>
      </c>
      <c r="S3" s="22" t="str">
        <f>C13</f>
        <v>Ally Financial</v>
      </c>
      <c r="T3" s="22" t="str">
        <f>C19</f>
        <v>Border right &amp; top</v>
      </c>
      <c r="U3" s="28"/>
      <c r="V3" s="28"/>
      <c r="W3" s="27"/>
      <c r="X3" s="24" t="s">
        <v>2</v>
      </c>
      <c r="Y3" s="24" t="s">
        <v>3</v>
      </c>
      <c r="Z3" s="24" t="s">
        <v>4</v>
      </c>
      <c r="AA3" s="24" t="s">
        <v>5</v>
      </c>
      <c r="AB3" s="24" t="s">
        <v>6</v>
      </c>
      <c r="AC3" s="24" t="s">
        <v>7</v>
      </c>
      <c r="AD3" s="27"/>
    </row>
    <row r="4" spans="2:30" x14ac:dyDescent="0.25">
      <c r="B4" s="7">
        <v>1</v>
      </c>
      <c r="C4" s="2" t="s">
        <v>22</v>
      </c>
      <c r="D4" s="3">
        <v>134.19399999999999</v>
      </c>
      <c r="E4" s="3">
        <v>-2.238</v>
      </c>
      <c r="G4" s="30" t="str">
        <f>C4</f>
        <v>Bank of America Corp.</v>
      </c>
      <c r="H4" s="17">
        <v>0</v>
      </c>
      <c r="I4" s="17">
        <v>0</v>
      </c>
      <c r="J4" s="17">
        <f>E4</f>
        <v>-2.238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29"/>
      <c r="V4" s="29"/>
      <c r="W4" s="27"/>
      <c r="X4" s="17"/>
      <c r="Y4" s="17"/>
      <c r="Z4" s="17">
        <v>0</v>
      </c>
      <c r="AA4" s="17">
        <f>AA14</f>
        <v>626.46</v>
      </c>
      <c r="AB4" s="17">
        <v>0</v>
      </c>
      <c r="AC4" s="17">
        <f>AC14</f>
        <v>62.345000000000013</v>
      </c>
      <c r="AD4" s="27"/>
    </row>
    <row r="5" spans="2:30" x14ac:dyDescent="0.25">
      <c r="B5" s="7">
        <v>2</v>
      </c>
      <c r="C5" s="2" t="s">
        <v>45</v>
      </c>
      <c r="D5" s="3">
        <v>115.47499999999999</v>
      </c>
      <c r="E5" s="3">
        <v>17.37</v>
      </c>
      <c r="G5" s="30"/>
      <c r="H5" s="17">
        <f>H4+D4</f>
        <v>134.19399999999999</v>
      </c>
      <c r="I5" s="17">
        <v>0</v>
      </c>
      <c r="J5" s="17">
        <f>E4</f>
        <v>-2.238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29"/>
      <c r="V5" s="29"/>
      <c r="W5" s="27"/>
      <c r="X5" s="17">
        <f t="shared" ref="X5:Y14" si="0">D4</f>
        <v>134.19399999999999</v>
      </c>
      <c r="Y5" s="17">
        <f t="shared" si="0"/>
        <v>-2.238</v>
      </c>
      <c r="Z5" s="17">
        <v>0</v>
      </c>
      <c r="AA5" s="17">
        <f>Z5+X5</f>
        <v>134.19399999999999</v>
      </c>
      <c r="AB5" s="17">
        <v>0</v>
      </c>
      <c r="AC5" s="17">
        <f>AB5+Y5</f>
        <v>-2.238</v>
      </c>
      <c r="AD5" s="27"/>
    </row>
    <row r="6" spans="2:30" x14ac:dyDescent="0.25">
      <c r="B6" s="7">
        <v>3</v>
      </c>
      <c r="C6" s="2" t="s">
        <v>46</v>
      </c>
      <c r="D6" s="3">
        <v>111.05500000000001</v>
      </c>
      <c r="E6" s="3">
        <v>10.602</v>
      </c>
      <c r="G6" s="30" t="str">
        <f>C5</f>
        <v>J.P. Morgan Chase &amp; Co.</v>
      </c>
      <c r="H6" s="17">
        <f>H5</f>
        <v>134.19399999999999</v>
      </c>
      <c r="I6" s="17">
        <f>E4</f>
        <v>-2.238</v>
      </c>
      <c r="J6" s="17">
        <v>0</v>
      </c>
      <c r="K6" s="17">
        <f>E5</f>
        <v>17.37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29"/>
      <c r="V6" s="29"/>
      <c r="W6" s="27"/>
      <c r="X6" s="17">
        <f t="shared" si="0"/>
        <v>115.47499999999999</v>
      </c>
      <c r="Y6" s="17">
        <f t="shared" si="0"/>
        <v>17.37</v>
      </c>
      <c r="Z6" s="17">
        <f>AA5</f>
        <v>134.19399999999999</v>
      </c>
      <c r="AA6" s="17">
        <f>Z6+X6</f>
        <v>249.66899999999998</v>
      </c>
      <c r="AB6" s="17">
        <f>AC5</f>
        <v>-2.238</v>
      </c>
      <c r="AC6" s="17">
        <f>AB6+Y6</f>
        <v>15.132000000000001</v>
      </c>
      <c r="AD6" s="27"/>
    </row>
    <row r="7" spans="2:30" x14ac:dyDescent="0.25">
      <c r="B7" s="7">
        <v>4</v>
      </c>
      <c r="C7" s="2" t="s">
        <v>47</v>
      </c>
      <c r="D7" s="3">
        <v>93.248999999999995</v>
      </c>
      <c r="E7" s="3">
        <v>12.362</v>
      </c>
      <c r="G7" s="30"/>
      <c r="H7" s="17">
        <f>H6+D5</f>
        <v>249.66899999999998</v>
      </c>
      <c r="I7" s="17">
        <f>E4</f>
        <v>-2.238</v>
      </c>
      <c r="J7" s="17">
        <v>0</v>
      </c>
      <c r="K7" s="17">
        <f>E5</f>
        <v>17.37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29"/>
      <c r="V7" s="29"/>
      <c r="W7" s="27"/>
      <c r="X7" s="17">
        <f t="shared" si="0"/>
        <v>111.05500000000001</v>
      </c>
      <c r="Y7" s="17">
        <f t="shared" si="0"/>
        <v>10.602</v>
      </c>
      <c r="Z7" s="17">
        <f t="shared" ref="Z7:Z15" si="1">AA6</f>
        <v>249.66899999999998</v>
      </c>
      <c r="AA7" s="17">
        <f t="shared" ref="AA7:AA14" si="2">Z7+X7</f>
        <v>360.72399999999999</v>
      </c>
      <c r="AB7" s="17">
        <f t="shared" ref="AB7:AB15" si="3">AC6</f>
        <v>15.132000000000001</v>
      </c>
      <c r="AC7" s="17">
        <f t="shared" ref="AC7:AC14" si="4">AB7+Y7</f>
        <v>25.734000000000002</v>
      </c>
      <c r="AD7" s="27"/>
    </row>
    <row r="8" spans="2:30" x14ac:dyDescent="0.25">
      <c r="B8" s="7">
        <v>5</v>
      </c>
      <c r="C8" s="2" t="s">
        <v>48</v>
      </c>
      <c r="D8" s="3">
        <v>45.966999999999999</v>
      </c>
      <c r="E8" s="3">
        <v>8.3539999999999992</v>
      </c>
      <c r="G8" s="30" t="str">
        <f>C6</f>
        <v>Citigroup</v>
      </c>
      <c r="H8" s="17">
        <f>H7</f>
        <v>249.66899999999998</v>
      </c>
      <c r="I8" s="17">
        <f>I6+K6</f>
        <v>15.132000000000001</v>
      </c>
      <c r="J8" s="17">
        <v>0</v>
      </c>
      <c r="K8" s="17">
        <v>0</v>
      </c>
      <c r="L8" s="17">
        <f>E6</f>
        <v>10.602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29"/>
      <c r="V8" s="29"/>
      <c r="W8" s="27"/>
      <c r="X8" s="17">
        <f t="shared" si="0"/>
        <v>93.248999999999995</v>
      </c>
      <c r="Y8" s="17">
        <f t="shared" si="0"/>
        <v>12.362</v>
      </c>
      <c r="Z8" s="17">
        <f t="shared" si="1"/>
        <v>360.72399999999999</v>
      </c>
      <c r="AA8" s="17">
        <f t="shared" si="2"/>
        <v>453.97299999999996</v>
      </c>
      <c r="AB8" s="17">
        <f t="shared" si="3"/>
        <v>25.734000000000002</v>
      </c>
      <c r="AC8" s="17">
        <f t="shared" si="4"/>
        <v>38.096000000000004</v>
      </c>
      <c r="AD8" s="27"/>
    </row>
    <row r="9" spans="2:30" x14ac:dyDescent="0.25">
      <c r="B9" s="7">
        <v>6</v>
      </c>
      <c r="C9" s="2" t="s">
        <v>49</v>
      </c>
      <c r="D9" s="3">
        <v>39.32</v>
      </c>
      <c r="E9" s="3">
        <v>4.7030000000000003</v>
      </c>
      <c r="G9" s="30"/>
      <c r="H9" s="17">
        <f>H8+D6</f>
        <v>360.72399999999999</v>
      </c>
      <c r="I9" s="17">
        <f>I7+K7</f>
        <v>15.132000000000001</v>
      </c>
      <c r="J9" s="17">
        <v>0</v>
      </c>
      <c r="K9" s="17">
        <v>0</v>
      </c>
      <c r="L9" s="17">
        <f>E6</f>
        <v>10.602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29"/>
      <c r="V9" s="29"/>
      <c r="W9" s="27"/>
      <c r="X9" s="17">
        <f t="shared" si="0"/>
        <v>45.966999999999999</v>
      </c>
      <c r="Y9" s="17">
        <f t="shared" si="0"/>
        <v>8.3539999999999992</v>
      </c>
      <c r="Z9" s="17">
        <f t="shared" si="1"/>
        <v>453.97299999999996</v>
      </c>
      <c r="AA9" s="17">
        <f t="shared" si="2"/>
        <v>499.93999999999994</v>
      </c>
      <c r="AB9" s="17">
        <f t="shared" si="3"/>
        <v>38.096000000000004</v>
      </c>
      <c r="AC9" s="17">
        <f t="shared" si="4"/>
        <v>46.45</v>
      </c>
      <c r="AD9" s="27"/>
    </row>
    <row r="10" spans="2:30" x14ac:dyDescent="0.25">
      <c r="B10" s="7">
        <v>7</v>
      </c>
      <c r="C10" s="2" t="s">
        <v>50</v>
      </c>
      <c r="D10" s="3">
        <v>30.242000000000001</v>
      </c>
      <c r="E10" s="3">
        <v>4.0570000000000004</v>
      </c>
      <c r="G10" s="30" t="str">
        <f>C7</f>
        <v>Wells Fargo</v>
      </c>
      <c r="H10" s="17">
        <f>H9</f>
        <v>360.72399999999999</v>
      </c>
      <c r="I10" s="17">
        <f>I8+L8</f>
        <v>25.734000000000002</v>
      </c>
      <c r="J10" s="17">
        <v>0</v>
      </c>
      <c r="K10" s="17">
        <v>0</v>
      </c>
      <c r="L10" s="17">
        <v>0</v>
      </c>
      <c r="M10" s="17">
        <f>E7</f>
        <v>12.362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29"/>
      <c r="V10" s="29"/>
      <c r="W10" s="27"/>
      <c r="X10" s="17">
        <f t="shared" si="0"/>
        <v>39.32</v>
      </c>
      <c r="Y10" s="17">
        <f t="shared" si="0"/>
        <v>4.7030000000000003</v>
      </c>
      <c r="Z10" s="17">
        <f t="shared" si="1"/>
        <v>499.93999999999994</v>
      </c>
      <c r="AA10" s="17">
        <f t="shared" si="2"/>
        <v>539.26</v>
      </c>
      <c r="AB10" s="17">
        <f t="shared" si="3"/>
        <v>46.45</v>
      </c>
      <c r="AC10" s="17">
        <f t="shared" si="4"/>
        <v>51.153000000000006</v>
      </c>
      <c r="AD10" s="27"/>
    </row>
    <row r="11" spans="2:30" x14ac:dyDescent="0.25">
      <c r="B11" s="7">
        <v>8</v>
      </c>
      <c r="C11" s="2" t="s">
        <v>51</v>
      </c>
      <c r="D11" s="3">
        <v>20.518000000000001</v>
      </c>
      <c r="E11" s="3">
        <v>3.3170000000000002</v>
      </c>
      <c r="G11" s="30"/>
      <c r="H11" s="17">
        <f>H10+D7</f>
        <v>453.97299999999996</v>
      </c>
      <c r="I11" s="17">
        <f>I9+L9</f>
        <v>25.734000000000002</v>
      </c>
      <c r="J11" s="17">
        <v>0</v>
      </c>
      <c r="K11" s="17">
        <v>0</v>
      </c>
      <c r="L11" s="17">
        <v>0</v>
      </c>
      <c r="M11" s="17">
        <f>E7</f>
        <v>12.362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29"/>
      <c r="V11" s="29"/>
      <c r="W11" s="27"/>
      <c r="X11" s="17">
        <f t="shared" si="0"/>
        <v>30.242000000000001</v>
      </c>
      <c r="Y11" s="17">
        <f t="shared" si="0"/>
        <v>4.0570000000000004</v>
      </c>
      <c r="Z11" s="17">
        <f t="shared" si="1"/>
        <v>539.26</v>
      </c>
      <c r="AA11" s="17">
        <f t="shared" si="2"/>
        <v>569.50199999999995</v>
      </c>
      <c r="AB11" s="17">
        <f t="shared" si="3"/>
        <v>51.153000000000006</v>
      </c>
      <c r="AC11" s="17">
        <f t="shared" si="4"/>
        <v>55.210000000000008</v>
      </c>
      <c r="AD11" s="27"/>
    </row>
    <row r="12" spans="2:30" x14ac:dyDescent="0.25">
      <c r="B12" s="7">
        <v>9</v>
      </c>
      <c r="C12" s="2" t="s">
        <v>52</v>
      </c>
      <c r="D12" s="3">
        <v>19.067</v>
      </c>
      <c r="E12" s="3">
        <v>2.7429999999999999</v>
      </c>
      <c r="G12" s="30" t="str">
        <f>C8</f>
        <v>Goldman Sachs Group</v>
      </c>
      <c r="H12" s="17">
        <f>H11</f>
        <v>453.97299999999996</v>
      </c>
      <c r="I12" s="17">
        <f>I10+M10</f>
        <v>38.096000000000004</v>
      </c>
      <c r="J12" s="17">
        <v>0</v>
      </c>
      <c r="K12" s="17">
        <v>0</v>
      </c>
      <c r="L12" s="17">
        <v>0</v>
      </c>
      <c r="M12" s="17">
        <v>0</v>
      </c>
      <c r="N12" s="17">
        <f>E8</f>
        <v>8.3539999999999992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29"/>
      <c r="V12" s="29"/>
      <c r="W12" s="27"/>
      <c r="X12" s="17">
        <f t="shared" si="0"/>
        <v>20.518000000000001</v>
      </c>
      <c r="Y12" s="17">
        <f t="shared" si="0"/>
        <v>3.3170000000000002</v>
      </c>
      <c r="Z12" s="17">
        <f t="shared" si="1"/>
        <v>569.50199999999995</v>
      </c>
      <c r="AA12" s="17">
        <f t="shared" si="2"/>
        <v>590.02</v>
      </c>
      <c r="AB12" s="17">
        <f t="shared" si="3"/>
        <v>55.210000000000008</v>
      </c>
      <c r="AC12" s="17">
        <f t="shared" si="4"/>
        <v>58.527000000000008</v>
      </c>
      <c r="AD12" s="27"/>
    </row>
    <row r="13" spans="2:30" x14ac:dyDescent="0.25">
      <c r="B13" s="7">
        <v>10</v>
      </c>
      <c r="C13" s="2" t="s">
        <v>53</v>
      </c>
      <c r="D13" s="3">
        <v>17.373000000000001</v>
      </c>
      <c r="E13" s="3">
        <v>1.075</v>
      </c>
      <c r="G13" s="30"/>
      <c r="H13" s="17">
        <f>H12+D8</f>
        <v>499.93999999999994</v>
      </c>
      <c r="I13" s="17">
        <f>I11+M11</f>
        <v>38.096000000000004</v>
      </c>
      <c r="J13" s="17">
        <v>0</v>
      </c>
      <c r="K13" s="17">
        <v>0</v>
      </c>
      <c r="L13" s="17">
        <v>0</v>
      </c>
      <c r="M13" s="17">
        <v>0</v>
      </c>
      <c r="N13" s="17">
        <f>E8</f>
        <v>8.3539999999999992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29"/>
      <c r="V13" s="29"/>
      <c r="W13" s="27"/>
      <c r="X13" s="17">
        <f t="shared" si="0"/>
        <v>19.067</v>
      </c>
      <c r="Y13" s="17">
        <f t="shared" si="0"/>
        <v>2.7429999999999999</v>
      </c>
      <c r="Z13" s="17">
        <f t="shared" si="1"/>
        <v>590.02</v>
      </c>
      <c r="AA13" s="17">
        <f t="shared" si="2"/>
        <v>609.08699999999999</v>
      </c>
      <c r="AB13" s="17">
        <f t="shared" si="3"/>
        <v>58.527000000000008</v>
      </c>
      <c r="AC13" s="17">
        <f t="shared" si="4"/>
        <v>61.27000000000001</v>
      </c>
      <c r="AD13" s="27"/>
    </row>
    <row r="14" spans="2:30" x14ac:dyDescent="0.25">
      <c r="G14" s="30" t="str">
        <f>C9</f>
        <v>Morgan Stanley</v>
      </c>
      <c r="H14" s="17">
        <f>H13</f>
        <v>499.93999999999994</v>
      </c>
      <c r="I14" s="17">
        <f>I12+N12</f>
        <v>46.45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f>E9</f>
        <v>4.7030000000000003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29"/>
      <c r="V14" s="29"/>
      <c r="W14" s="27"/>
      <c r="X14" s="17">
        <f t="shared" si="0"/>
        <v>17.373000000000001</v>
      </c>
      <c r="Y14" s="17">
        <f t="shared" si="0"/>
        <v>1.075</v>
      </c>
      <c r="Z14" s="17">
        <f t="shared" si="1"/>
        <v>609.08699999999999</v>
      </c>
      <c r="AA14" s="17">
        <f t="shared" si="2"/>
        <v>626.46</v>
      </c>
      <c r="AB14" s="17">
        <f t="shared" si="3"/>
        <v>61.27000000000001</v>
      </c>
      <c r="AC14" s="17">
        <f t="shared" si="4"/>
        <v>62.345000000000013</v>
      </c>
      <c r="AD14" s="27"/>
    </row>
    <row r="15" spans="2:30" x14ac:dyDescent="0.25">
      <c r="C15" s="8" t="s">
        <v>43</v>
      </c>
      <c r="D15" s="9">
        <f>SUM(D4:D13)</f>
        <v>626.46</v>
      </c>
      <c r="E15" s="9">
        <f>SUM(E4:E13)</f>
        <v>62.345000000000013</v>
      </c>
      <c r="G15" s="30"/>
      <c r="H15" s="17">
        <f>H14+D9</f>
        <v>539.26</v>
      </c>
      <c r="I15" s="17">
        <f>I13+N13</f>
        <v>46.45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f>E9</f>
        <v>4.7030000000000003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29"/>
      <c r="V15" s="29"/>
      <c r="W15" s="27"/>
      <c r="X15" s="17"/>
      <c r="Y15" s="17"/>
      <c r="Z15" s="17">
        <f t="shared" si="1"/>
        <v>626.46</v>
      </c>
      <c r="AA15" s="17"/>
      <c r="AB15" s="17">
        <f t="shared" si="3"/>
        <v>62.345000000000013</v>
      </c>
      <c r="AC15" s="17"/>
      <c r="AD15" s="27"/>
    </row>
    <row r="16" spans="2:30" x14ac:dyDescent="0.25">
      <c r="G16" s="30" t="str">
        <f>C10</f>
        <v>American Express</v>
      </c>
      <c r="H16" s="17">
        <f>H15</f>
        <v>539.26</v>
      </c>
      <c r="I16" s="17">
        <f>I14+O14</f>
        <v>51.153000000000006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>E10</f>
        <v>4.0570000000000004</v>
      </c>
      <c r="Q16" s="17">
        <v>0</v>
      </c>
      <c r="R16" s="17">
        <v>0</v>
      </c>
      <c r="S16" s="17">
        <v>0</v>
      </c>
      <c r="T16" s="17">
        <v>0</v>
      </c>
      <c r="U16" s="29"/>
      <c r="V16" s="29"/>
      <c r="W16" s="27"/>
      <c r="X16" s="17"/>
      <c r="Y16" s="17"/>
      <c r="Z16" s="17"/>
      <c r="AA16" s="17"/>
      <c r="AB16" s="17"/>
      <c r="AC16" s="17"/>
      <c r="AD16" s="27"/>
    </row>
    <row r="17" spans="2:33" x14ac:dyDescent="0.25">
      <c r="G17" s="30"/>
      <c r="H17" s="17">
        <f>H16+D10</f>
        <v>569.50199999999995</v>
      </c>
      <c r="I17" s="17">
        <f>I15+O15</f>
        <v>51.153000000000006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>E10</f>
        <v>4.0570000000000004</v>
      </c>
      <c r="Q17" s="17">
        <v>0</v>
      </c>
      <c r="R17" s="17">
        <v>0</v>
      </c>
      <c r="S17" s="17">
        <v>0</v>
      </c>
      <c r="T17" s="17">
        <v>0</v>
      </c>
      <c r="U17" s="29"/>
      <c r="V17" s="29"/>
      <c r="W17" s="27"/>
      <c r="X17" s="33"/>
      <c r="Y17" s="33"/>
      <c r="Z17" s="33"/>
      <c r="AA17" s="33"/>
      <c r="AB17" s="33"/>
      <c r="AC17" s="33"/>
      <c r="AD17" s="27"/>
    </row>
    <row r="18" spans="2:33" x14ac:dyDescent="0.25">
      <c r="C18" s="7"/>
      <c r="D18" s="15" t="s">
        <v>61</v>
      </c>
      <c r="E18" s="15" t="s">
        <v>62</v>
      </c>
      <c r="G18" s="30" t="str">
        <f>C11</f>
        <v>U.S. Bancorp</v>
      </c>
      <c r="H18" s="17">
        <f>H17</f>
        <v>569.50199999999995</v>
      </c>
      <c r="I18" s="17">
        <f>I16+P16</f>
        <v>55.210000000000008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f>E11</f>
        <v>3.3170000000000002</v>
      </c>
      <c r="R18" s="17">
        <v>0</v>
      </c>
      <c r="S18" s="17">
        <v>0</v>
      </c>
      <c r="T18" s="17">
        <v>0</v>
      </c>
      <c r="U18" s="29"/>
      <c r="V18" s="29"/>
      <c r="W18" s="27"/>
      <c r="X18" s="33"/>
      <c r="Y18" s="33"/>
      <c r="Z18" s="33"/>
      <c r="AA18" s="33"/>
      <c r="AB18" s="33"/>
      <c r="AC18" s="33"/>
      <c r="AD18" s="27"/>
    </row>
    <row r="19" spans="2:33" x14ac:dyDescent="0.25">
      <c r="C19" s="7" t="s">
        <v>41</v>
      </c>
      <c r="D19" s="16">
        <v>5</v>
      </c>
      <c r="E19" s="16">
        <v>0</v>
      </c>
      <c r="G19" s="30"/>
      <c r="H19" s="17">
        <f>H18+D11</f>
        <v>590.02</v>
      </c>
      <c r="I19" s="17">
        <f>I17+P17</f>
        <v>55.210000000000008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f>E11</f>
        <v>3.3170000000000002</v>
      </c>
      <c r="R19" s="17">
        <v>0</v>
      </c>
      <c r="S19" s="17">
        <v>0</v>
      </c>
      <c r="T19" s="17">
        <v>0</v>
      </c>
      <c r="U19" s="29"/>
      <c r="V19" s="29"/>
      <c r="W19" s="27"/>
      <c r="X19" s="17" t="s">
        <v>40</v>
      </c>
      <c r="Y19" s="17"/>
      <c r="Z19" s="17">
        <v>0</v>
      </c>
      <c r="AA19" s="17">
        <f>AA14</f>
        <v>626.46</v>
      </c>
      <c r="AB19" s="17">
        <v>0</v>
      </c>
      <c r="AC19" s="17">
        <f>AC14</f>
        <v>62.345000000000013</v>
      </c>
      <c r="AD19" s="27"/>
    </row>
    <row r="20" spans="2:33" x14ac:dyDescent="0.25">
      <c r="G20" s="30" t="str">
        <f>C12</f>
        <v>Capital One Financial</v>
      </c>
      <c r="H20" s="17">
        <f>H19</f>
        <v>590.02</v>
      </c>
      <c r="I20" s="17">
        <f>I18+Q18</f>
        <v>58.527000000000008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>E12</f>
        <v>2.7429999999999999</v>
      </c>
      <c r="S20" s="17">
        <v>0</v>
      </c>
      <c r="T20" s="17">
        <v>0</v>
      </c>
      <c r="U20" s="29"/>
      <c r="V20" s="29"/>
      <c r="W20" s="27"/>
      <c r="X20" s="33"/>
      <c r="Y20" s="33"/>
      <c r="Z20" s="33"/>
      <c r="AA20" s="33"/>
      <c r="AB20" s="33"/>
      <c r="AC20" s="33"/>
      <c r="AD20" s="27"/>
    </row>
    <row r="21" spans="2:33" x14ac:dyDescent="0.25">
      <c r="C21" s="25" t="s">
        <v>25</v>
      </c>
      <c r="D21" s="11" t="s">
        <v>26</v>
      </c>
      <c r="G21" s="30"/>
      <c r="H21" s="17">
        <f>H20+D12</f>
        <v>609.08699999999999</v>
      </c>
      <c r="I21" s="17">
        <f>I19+Q19</f>
        <v>58.527000000000008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>E12</f>
        <v>2.7429999999999999</v>
      </c>
      <c r="S21" s="17">
        <v>0</v>
      </c>
      <c r="T21" s="17">
        <v>0</v>
      </c>
      <c r="U21" s="29"/>
      <c r="V21" s="29"/>
      <c r="W21" s="27"/>
      <c r="X21" s="17"/>
      <c r="Y21" s="17"/>
      <c r="Z21" s="17"/>
      <c r="AA21" s="17"/>
      <c r="AB21" s="17"/>
      <c r="AC21" s="17"/>
      <c r="AD21" s="27"/>
    </row>
    <row r="22" spans="2:33" x14ac:dyDescent="0.25">
      <c r="G22" s="30" t="str">
        <f>C13</f>
        <v>Ally Financial</v>
      </c>
      <c r="H22" s="17">
        <f>H21</f>
        <v>609.08699999999999</v>
      </c>
      <c r="I22" s="17">
        <f>I20+R20</f>
        <v>61.27000000000001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f>E13</f>
        <v>1.075</v>
      </c>
      <c r="T22" s="17">
        <v>0</v>
      </c>
      <c r="U22" s="29"/>
      <c r="V22" s="29"/>
      <c r="W22" s="27"/>
      <c r="X22" s="33"/>
      <c r="Y22" s="33"/>
      <c r="Z22" s="33"/>
      <c r="AA22" s="33"/>
      <c r="AB22" s="33"/>
      <c r="AC22" s="33"/>
      <c r="AD22" s="27"/>
    </row>
    <row r="23" spans="2:33" x14ac:dyDescent="0.25">
      <c r="C23" s="1" t="s">
        <v>8</v>
      </c>
      <c r="G23" s="30"/>
      <c r="H23" s="17">
        <f>H22+D13</f>
        <v>626.46</v>
      </c>
      <c r="I23" s="17">
        <f>I21+R21</f>
        <v>61.27000000000001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f>E13</f>
        <v>1.075</v>
      </c>
      <c r="T23" s="17">
        <v>0</v>
      </c>
      <c r="U23" s="29"/>
      <c r="V23" s="29"/>
      <c r="W23" s="27"/>
      <c r="X23" s="33"/>
      <c r="Y23" s="33"/>
      <c r="Z23" s="33"/>
      <c r="AA23" s="33"/>
      <c r="AB23" s="33"/>
      <c r="AC23" s="33"/>
      <c r="AD23" s="27"/>
    </row>
    <row r="24" spans="2:33" x14ac:dyDescent="0.25">
      <c r="G24" s="30" t="str">
        <f>C19</f>
        <v>Border right &amp; top</v>
      </c>
      <c r="H24" s="17">
        <f>H23</f>
        <v>626.46</v>
      </c>
      <c r="I24" s="17">
        <f>I22+S22</f>
        <v>62.345000000000013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f>E19</f>
        <v>0</v>
      </c>
      <c r="U24" s="29"/>
      <c r="V24" s="29"/>
      <c r="W24" s="27"/>
      <c r="X24" s="34"/>
      <c r="Y24" s="33"/>
      <c r="Z24" s="33"/>
      <c r="AA24" s="33"/>
      <c r="AB24" s="33"/>
      <c r="AC24" s="33"/>
      <c r="AD24" s="27"/>
    </row>
    <row r="25" spans="2:33" x14ac:dyDescent="0.25">
      <c r="C25" s="1" t="s">
        <v>9</v>
      </c>
      <c r="G25" s="30"/>
      <c r="H25" s="17">
        <f>H24+D19</f>
        <v>631.46</v>
      </c>
      <c r="I25" s="17">
        <f>I23+S23</f>
        <v>62.345000000000013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f>E19</f>
        <v>0</v>
      </c>
      <c r="U25" s="29"/>
      <c r="V25" s="29"/>
      <c r="W25" s="27"/>
      <c r="AD25" s="27"/>
    </row>
    <row r="26" spans="2:33" x14ac:dyDescent="0.25">
      <c r="C26" s="1" t="s">
        <v>13</v>
      </c>
      <c r="G26" s="23"/>
      <c r="H26" s="17">
        <f>H25</f>
        <v>631.46</v>
      </c>
      <c r="I26" s="17">
        <f>I25</f>
        <v>62.345000000000013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f>E19</f>
        <v>0</v>
      </c>
      <c r="U26" s="5"/>
      <c r="V26" s="5"/>
    </row>
    <row r="27" spans="2:33" x14ac:dyDescent="0.25">
      <c r="C27" s="1" t="s">
        <v>10</v>
      </c>
      <c r="G27" s="18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9"/>
      <c r="Y27" s="19"/>
      <c r="Z27" s="19"/>
      <c r="AE27" s="13"/>
      <c r="AG27" s="13"/>
    </row>
    <row r="28" spans="2:33" x14ac:dyDescent="0.25">
      <c r="C28" s="1" t="s">
        <v>11</v>
      </c>
      <c r="G28" s="14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9"/>
      <c r="Y28" s="19"/>
      <c r="Z28" s="19"/>
    </row>
    <row r="29" spans="2:33" x14ac:dyDescent="0.25">
      <c r="C29" s="11" t="s">
        <v>12</v>
      </c>
      <c r="G29" s="14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19"/>
      <c r="Y29" s="19"/>
      <c r="Z29" s="19"/>
    </row>
    <row r="30" spans="2:33" x14ac:dyDescent="0.25">
      <c r="C30" s="31" t="s">
        <v>65</v>
      </c>
      <c r="G30" s="14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9"/>
      <c r="Y30" s="19"/>
      <c r="Z30" s="19"/>
    </row>
    <row r="31" spans="2:33" s="32" customFormat="1" x14ac:dyDescent="0.25">
      <c r="B31" s="1"/>
      <c r="C31" s="1" t="s">
        <v>28</v>
      </c>
      <c r="D31" s="11" t="s">
        <v>63</v>
      </c>
      <c r="E31" s="1"/>
      <c r="F31" s="1"/>
      <c r="G31" s="14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9"/>
      <c r="Y31" s="19"/>
      <c r="Z31" s="19"/>
      <c r="AD31" s="1"/>
      <c r="AE31" s="1"/>
      <c r="AF31" s="1"/>
      <c r="AG31" s="1"/>
    </row>
    <row r="32" spans="2:33" s="32" customFormat="1" x14ac:dyDescent="0.25">
      <c r="B32" s="1"/>
      <c r="C32" s="26"/>
      <c r="D32" s="11" t="s">
        <v>64</v>
      </c>
      <c r="E32" s="1"/>
      <c r="F32" s="1"/>
      <c r="G32" s="14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19"/>
      <c r="Y32" s="19"/>
      <c r="Z32" s="19"/>
      <c r="AD32" s="1"/>
      <c r="AE32" s="1"/>
      <c r="AF32" s="1"/>
      <c r="AG32" s="1"/>
    </row>
    <row r="33" spans="2:33" s="32" customFormat="1" x14ac:dyDescent="0.25">
      <c r="B33" s="1"/>
      <c r="C33" s="1"/>
      <c r="D33" s="1"/>
      <c r="E33" s="1"/>
      <c r="F33" s="1"/>
      <c r="G33" s="14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19"/>
      <c r="Y33" s="19"/>
      <c r="Z33" s="19"/>
      <c r="AD33" s="1"/>
      <c r="AE33" s="1"/>
      <c r="AF33" s="1"/>
      <c r="AG33" s="1"/>
    </row>
    <row r="34" spans="2:33" s="32" customFormat="1" x14ac:dyDescent="0.25">
      <c r="B34" s="1"/>
      <c r="C34" s="1"/>
      <c r="D34" s="1"/>
      <c r="E34" s="1"/>
      <c r="F34" s="1"/>
      <c r="G34" s="14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19"/>
      <c r="Y34" s="19"/>
      <c r="Z34" s="19"/>
      <c r="AD34" s="1"/>
      <c r="AE34" s="1"/>
      <c r="AF34" s="1"/>
      <c r="AG34" s="1"/>
    </row>
    <row r="35" spans="2:33" s="32" customFormat="1" x14ac:dyDescent="0.25">
      <c r="B35" s="1"/>
      <c r="C35" s="1"/>
      <c r="D35" s="1"/>
      <c r="E35" s="1"/>
      <c r="F35" s="1"/>
      <c r="G35" s="14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19"/>
      <c r="Y35" s="19"/>
      <c r="Z35" s="19"/>
      <c r="AD35" s="1"/>
      <c r="AE35" s="1"/>
      <c r="AF35" s="1"/>
      <c r="AG35" s="1"/>
    </row>
    <row r="36" spans="2:33" s="32" customFormat="1" x14ac:dyDescent="0.25">
      <c r="B36" s="1"/>
      <c r="C36" s="1"/>
      <c r="D36" s="1"/>
      <c r="E36" s="1"/>
      <c r="F36" s="1"/>
      <c r="G36" s="14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9"/>
      <c r="Y36" s="19"/>
      <c r="Z36" s="35"/>
      <c r="AD36" s="1"/>
      <c r="AE36" s="1"/>
      <c r="AF36" s="1"/>
      <c r="AG36" s="1"/>
    </row>
    <row r="37" spans="2:33" s="32" customFormat="1" x14ac:dyDescent="0.25">
      <c r="B37" s="1"/>
      <c r="C37" s="1"/>
      <c r="D37" s="1"/>
      <c r="E37" s="1"/>
      <c r="F37" s="1"/>
      <c r="G37" s="14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  <c r="Y37" s="19"/>
      <c r="Z37" s="35"/>
      <c r="AD37" s="1"/>
      <c r="AE37" s="1"/>
      <c r="AF37" s="1"/>
      <c r="AG37" s="1"/>
    </row>
    <row r="38" spans="2:33" s="32" customFormat="1" x14ac:dyDescent="0.25">
      <c r="B38" s="1"/>
      <c r="C38" s="1"/>
      <c r="D38" s="1"/>
      <c r="E38" s="1"/>
      <c r="F38" s="1"/>
      <c r="G38" s="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  <c r="Y38" s="19"/>
      <c r="Z38" s="35"/>
      <c r="AD38" s="1"/>
      <c r="AE38" s="1"/>
      <c r="AF38" s="1"/>
      <c r="AG38" s="1"/>
    </row>
  </sheetData>
  <mergeCells count="11">
    <mergeCell ref="G16:G17"/>
    <mergeCell ref="G18:G19"/>
    <mergeCell ref="G20:G21"/>
    <mergeCell ref="G22:G23"/>
    <mergeCell ref="G24:G25"/>
    <mergeCell ref="G4:G5"/>
    <mergeCell ref="G6:G7"/>
    <mergeCell ref="G8:G9"/>
    <mergeCell ref="G10:G11"/>
    <mergeCell ref="G12:G13"/>
    <mergeCell ref="G14:G15"/>
  </mergeCells>
  <hyperlinks>
    <hyperlink ref="C29" r:id="rId1" xr:uid="{597C4DF7-7A6C-42F3-9BF7-018D31773060}"/>
    <hyperlink ref="D31" r:id="rId2" xr:uid="{AC0ECAAD-C1AD-4627-A165-92D0B0132939}"/>
    <hyperlink ref="D32" r:id="rId3" xr:uid="{39D28DD0-39C4-4268-A2C6-C9A76C25D83E}"/>
    <hyperlink ref="D21" r:id="rId4" xr:uid="{3895F2A5-70C5-4870-93BD-0606F65EB482}"/>
  </hyperlinks>
  <pageMargins left="0.70866141732283472" right="0.70866141732283472" top="0.74803149606299213" bottom="0.74803149606299213" header="0.31496062992125984" footer="0.31496062992125984"/>
  <pageSetup paperSize="9" scale="84" orientation="landscape" r:id="rId5"/>
  <headerFooter>
    <oddFooter>&amp;L&amp;F&amp;R&amp;A</oddFooter>
  </headerFooter>
  <drawing r:id="rId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B4079-8A4C-4820-ACE9-A0D5AB22BE4D}">
  <sheetPr>
    <pageSetUpPr fitToPage="1"/>
  </sheetPr>
  <dimension ref="B1:AG38"/>
  <sheetViews>
    <sheetView tabSelected="1" zoomScaleNormal="100" workbookViewId="0"/>
  </sheetViews>
  <sheetFormatPr baseColWidth="10" defaultColWidth="9.140625" defaultRowHeight="15" x14ac:dyDescent="0.25"/>
  <cols>
    <col min="1" max="1" width="2.7109375" style="1" customWidth="1"/>
    <col min="2" max="2" width="4.42578125" style="1" customWidth="1"/>
    <col min="3" max="3" width="21.28515625" style="1" customWidth="1"/>
    <col min="4" max="5" width="10.7109375" style="1" customWidth="1"/>
    <col min="6" max="6" width="5.7109375" style="1" customWidth="1"/>
    <col min="7" max="8" width="15.140625" style="1" customWidth="1"/>
    <col min="9" max="23" width="5.7109375" style="1" customWidth="1"/>
    <col min="24" max="29" width="7.7109375" style="32" customWidth="1"/>
    <col min="30" max="16384" width="9.140625" style="1"/>
  </cols>
  <sheetData>
    <row r="1" spans="2:30" x14ac:dyDescent="0.25">
      <c r="U1" s="27"/>
      <c r="V1" s="27"/>
      <c r="W1" s="27"/>
      <c r="AD1" s="27"/>
    </row>
    <row r="2" spans="2:30" x14ac:dyDescent="0.25">
      <c r="D2" s="4"/>
      <c r="E2" s="4"/>
      <c r="U2" s="27"/>
      <c r="V2" s="27"/>
      <c r="W2" s="27"/>
      <c r="AD2" s="27"/>
    </row>
    <row r="3" spans="2:30" ht="92.25" customHeight="1" x14ac:dyDescent="0.25">
      <c r="B3" s="7"/>
      <c r="C3" s="10" t="s">
        <v>42</v>
      </c>
      <c r="D3" s="12" t="s">
        <v>24</v>
      </c>
      <c r="E3" s="12" t="s">
        <v>29</v>
      </c>
      <c r="G3" s="19"/>
      <c r="H3" s="20" t="s">
        <v>1</v>
      </c>
      <c r="I3" s="21" t="s">
        <v>0</v>
      </c>
      <c r="J3" s="22" t="str">
        <f>C4</f>
        <v>AES</v>
      </c>
      <c r="K3" s="22" t="str">
        <f>C5</f>
        <v>American Electric Power</v>
      </c>
      <c r="L3" s="22" t="str">
        <f>C6</f>
        <v>Constellation Energy</v>
      </c>
      <c r="M3" s="22" t="str">
        <f>C7</f>
        <v>Williams</v>
      </c>
      <c r="N3" s="22" t="str">
        <f>C8</f>
        <v>NRG Energy</v>
      </c>
      <c r="O3" s="22" t="str">
        <f>C9</f>
        <v>Energy Future Holdings</v>
      </c>
      <c r="P3" s="22" t="str">
        <f>C10</f>
        <v>Global Partners</v>
      </c>
      <c r="Q3" s="22" t="str">
        <f>C11</f>
        <v>Calpine</v>
      </c>
      <c r="R3" s="22" t="str">
        <f>C12</f>
        <v>UGI</v>
      </c>
      <c r="S3" s="22" t="str">
        <f>C13</f>
        <v>none</v>
      </c>
      <c r="T3" s="22" t="str">
        <f>C19</f>
        <v>Border right &amp; top</v>
      </c>
      <c r="U3" s="28"/>
      <c r="V3" s="28"/>
      <c r="W3" s="27"/>
      <c r="X3" s="24" t="s">
        <v>2</v>
      </c>
      <c r="Y3" s="24" t="s">
        <v>3</v>
      </c>
      <c r="Z3" s="24" t="s">
        <v>4</v>
      </c>
      <c r="AA3" s="24" t="s">
        <v>5</v>
      </c>
      <c r="AB3" s="24" t="s">
        <v>6</v>
      </c>
      <c r="AC3" s="24" t="s">
        <v>7</v>
      </c>
      <c r="AD3" s="27"/>
    </row>
    <row r="4" spans="2:30" x14ac:dyDescent="0.25">
      <c r="B4" s="7">
        <v>1</v>
      </c>
      <c r="C4" s="2" t="s">
        <v>30</v>
      </c>
      <c r="D4" s="3">
        <v>17.138000000000002</v>
      </c>
      <c r="E4" s="3">
        <v>8.9999999999999993E-3</v>
      </c>
      <c r="G4" s="30" t="str">
        <f>C4</f>
        <v>AES</v>
      </c>
      <c r="H4" s="17">
        <v>0</v>
      </c>
      <c r="I4" s="17">
        <v>0</v>
      </c>
      <c r="J4" s="17">
        <f>E4</f>
        <v>8.9999999999999993E-3</v>
      </c>
      <c r="K4" s="17">
        <v>0</v>
      </c>
      <c r="L4" s="17">
        <v>0</v>
      </c>
      <c r="M4" s="17">
        <v>0</v>
      </c>
      <c r="N4" s="17">
        <v>0</v>
      </c>
      <c r="O4" s="17">
        <v>0</v>
      </c>
      <c r="P4" s="17">
        <v>0</v>
      </c>
      <c r="Q4" s="17">
        <v>0</v>
      </c>
      <c r="R4" s="17">
        <v>0</v>
      </c>
      <c r="S4" s="17">
        <v>0</v>
      </c>
      <c r="T4" s="17">
        <v>0</v>
      </c>
      <c r="U4" s="29"/>
      <c r="V4" s="29"/>
      <c r="W4" s="27"/>
      <c r="X4" s="17"/>
      <c r="Y4" s="17"/>
      <c r="Z4" s="17">
        <v>0</v>
      </c>
      <c r="AA4" s="17">
        <f>AA14</f>
        <v>92.634999999999991</v>
      </c>
      <c r="AB4" s="17">
        <v>0</v>
      </c>
      <c r="AC4" s="17">
        <f>AC14</f>
        <v>-2.8755999999999995</v>
      </c>
      <c r="AD4" s="27"/>
    </row>
    <row r="5" spans="2:30" x14ac:dyDescent="0.25">
      <c r="B5" s="7">
        <v>2</v>
      </c>
      <c r="C5" s="2" t="s">
        <v>31</v>
      </c>
      <c r="D5" s="3">
        <v>14.427</v>
      </c>
      <c r="E5" s="3">
        <v>1.2110000000000001</v>
      </c>
      <c r="G5" s="30"/>
      <c r="H5" s="17">
        <f>H4+D4</f>
        <v>17.138000000000002</v>
      </c>
      <c r="I5" s="17">
        <v>0</v>
      </c>
      <c r="J5" s="17">
        <f>E4</f>
        <v>8.9999999999999993E-3</v>
      </c>
      <c r="K5" s="17">
        <v>0</v>
      </c>
      <c r="L5" s="17">
        <v>0</v>
      </c>
      <c r="M5" s="17">
        <v>0</v>
      </c>
      <c r="N5" s="17">
        <v>0</v>
      </c>
      <c r="O5" s="17">
        <v>0</v>
      </c>
      <c r="P5" s="17">
        <v>0</v>
      </c>
      <c r="Q5" s="17">
        <v>0</v>
      </c>
      <c r="R5" s="17">
        <v>0</v>
      </c>
      <c r="S5" s="17">
        <v>0</v>
      </c>
      <c r="T5" s="17">
        <v>0</v>
      </c>
      <c r="U5" s="29"/>
      <c r="V5" s="29"/>
      <c r="W5" s="27"/>
      <c r="X5" s="17">
        <f t="shared" ref="X5:Y14" si="0">D4</f>
        <v>17.138000000000002</v>
      </c>
      <c r="Y5" s="17">
        <f t="shared" si="0"/>
        <v>8.9999999999999993E-3</v>
      </c>
      <c r="Z5" s="17">
        <v>0</v>
      </c>
      <c r="AA5" s="17">
        <f>Z5+X5</f>
        <v>17.138000000000002</v>
      </c>
      <c r="AB5" s="17">
        <v>0</v>
      </c>
      <c r="AC5" s="17">
        <f>AB5+Y5</f>
        <v>8.9999999999999993E-3</v>
      </c>
      <c r="AD5" s="27"/>
    </row>
    <row r="6" spans="2:30" x14ac:dyDescent="0.25">
      <c r="B6" s="7">
        <v>3</v>
      </c>
      <c r="C6" s="2" t="s">
        <v>32</v>
      </c>
      <c r="D6" s="3">
        <v>14.34</v>
      </c>
      <c r="E6" s="3">
        <v>-0.98260000000000003</v>
      </c>
      <c r="G6" s="30" t="str">
        <f>C5</f>
        <v>American Electric Power</v>
      </c>
      <c r="H6" s="17">
        <f>H5</f>
        <v>17.138000000000002</v>
      </c>
      <c r="I6" s="17">
        <f>E4</f>
        <v>8.9999999999999993E-3</v>
      </c>
      <c r="J6" s="17">
        <v>0</v>
      </c>
      <c r="K6" s="17">
        <f>E5</f>
        <v>1.2110000000000001</v>
      </c>
      <c r="L6" s="17">
        <v>0</v>
      </c>
      <c r="M6" s="17">
        <v>0</v>
      </c>
      <c r="N6" s="17">
        <v>0</v>
      </c>
      <c r="O6" s="17">
        <v>0</v>
      </c>
      <c r="P6" s="17">
        <v>0</v>
      </c>
      <c r="Q6" s="17">
        <v>0</v>
      </c>
      <c r="R6" s="17">
        <v>0</v>
      </c>
      <c r="S6" s="17">
        <v>0</v>
      </c>
      <c r="T6" s="17">
        <v>0</v>
      </c>
      <c r="U6" s="29"/>
      <c r="V6" s="29"/>
      <c r="W6" s="27"/>
      <c r="X6" s="17">
        <f t="shared" si="0"/>
        <v>14.427</v>
      </c>
      <c r="Y6" s="17">
        <f t="shared" si="0"/>
        <v>1.2110000000000001</v>
      </c>
      <c r="Z6" s="17">
        <f>AA5</f>
        <v>17.138000000000002</v>
      </c>
      <c r="AA6" s="17">
        <f>Z6+X6</f>
        <v>31.565000000000001</v>
      </c>
      <c r="AB6" s="17">
        <f>AC5</f>
        <v>8.9999999999999993E-3</v>
      </c>
      <c r="AC6" s="17">
        <f>AB6+Y6</f>
        <v>1.22</v>
      </c>
      <c r="AD6" s="27"/>
    </row>
    <row r="7" spans="2:30" x14ac:dyDescent="0.25">
      <c r="B7" s="7">
        <v>4</v>
      </c>
      <c r="C7" s="2" t="s">
        <v>33</v>
      </c>
      <c r="D7" s="3">
        <v>9.6159999999999997</v>
      </c>
      <c r="E7" s="3">
        <v>-1.097</v>
      </c>
      <c r="G7" s="30"/>
      <c r="H7" s="17">
        <f>H6+D5</f>
        <v>31.565000000000001</v>
      </c>
      <c r="I7" s="17">
        <f>E4</f>
        <v>8.9999999999999993E-3</v>
      </c>
      <c r="J7" s="17">
        <v>0</v>
      </c>
      <c r="K7" s="17">
        <f>E5</f>
        <v>1.2110000000000001</v>
      </c>
      <c r="L7" s="17">
        <v>0</v>
      </c>
      <c r="M7" s="17">
        <v>0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S7" s="17">
        <v>0</v>
      </c>
      <c r="T7" s="17">
        <v>0</v>
      </c>
      <c r="U7" s="29"/>
      <c r="V7" s="29"/>
      <c r="W7" s="27"/>
      <c r="X7" s="17">
        <f t="shared" si="0"/>
        <v>14.34</v>
      </c>
      <c r="Y7" s="17">
        <f t="shared" si="0"/>
        <v>-0.98260000000000003</v>
      </c>
      <c r="Z7" s="17">
        <f t="shared" ref="Z7:Z15" si="1">AA6</f>
        <v>31.565000000000001</v>
      </c>
      <c r="AA7" s="17">
        <f t="shared" ref="AA7:AA14" si="2">Z7+X7</f>
        <v>45.905000000000001</v>
      </c>
      <c r="AB7" s="17">
        <f t="shared" ref="AB7:AB15" si="3">AC6</f>
        <v>1.22</v>
      </c>
      <c r="AC7" s="17">
        <f t="shared" ref="AC7:AC14" si="4">AB7+Y7</f>
        <v>0.23739999999999994</v>
      </c>
      <c r="AD7" s="27"/>
    </row>
    <row r="8" spans="2:30" x14ac:dyDescent="0.25">
      <c r="B8" s="7">
        <v>5</v>
      </c>
      <c r="C8" s="2" t="s">
        <v>34</v>
      </c>
      <c r="D8" s="3">
        <v>8.8490000000000002</v>
      </c>
      <c r="E8" s="3">
        <v>0.47699999999999998</v>
      </c>
      <c r="G8" s="30" t="str">
        <f>C6</f>
        <v>Constellation Energy</v>
      </c>
      <c r="H8" s="17">
        <f>H7</f>
        <v>31.565000000000001</v>
      </c>
      <c r="I8" s="17">
        <f>I6+K6</f>
        <v>1.22</v>
      </c>
      <c r="J8" s="17">
        <v>0</v>
      </c>
      <c r="K8" s="17">
        <v>0</v>
      </c>
      <c r="L8" s="17">
        <f>E6</f>
        <v>-0.98260000000000003</v>
      </c>
      <c r="M8" s="17">
        <v>0</v>
      </c>
      <c r="N8" s="17">
        <v>0</v>
      </c>
      <c r="O8" s="17">
        <v>0</v>
      </c>
      <c r="P8" s="17">
        <v>0</v>
      </c>
      <c r="Q8" s="17">
        <v>0</v>
      </c>
      <c r="R8" s="17">
        <v>0</v>
      </c>
      <c r="S8" s="17">
        <v>0</v>
      </c>
      <c r="T8" s="17">
        <v>0</v>
      </c>
      <c r="U8" s="29"/>
      <c r="V8" s="29"/>
      <c r="W8" s="27"/>
      <c r="X8" s="17">
        <f t="shared" si="0"/>
        <v>9.6159999999999997</v>
      </c>
      <c r="Y8" s="17">
        <f t="shared" si="0"/>
        <v>-1.097</v>
      </c>
      <c r="Z8" s="17">
        <f t="shared" si="1"/>
        <v>45.905000000000001</v>
      </c>
      <c r="AA8" s="17">
        <f t="shared" si="2"/>
        <v>55.521000000000001</v>
      </c>
      <c r="AB8" s="17">
        <f t="shared" si="3"/>
        <v>0.23739999999999994</v>
      </c>
      <c r="AC8" s="17">
        <f t="shared" si="4"/>
        <v>-0.85960000000000003</v>
      </c>
      <c r="AD8" s="27"/>
    </row>
    <row r="9" spans="2:30" x14ac:dyDescent="0.25">
      <c r="B9" s="7">
        <v>6</v>
      </c>
      <c r="C9" s="2" t="s">
        <v>35</v>
      </c>
      <c r="D9" s="3">
        <v>8.2349999999999994</v>
      </c>
      <c r="E9" s="3">
        <v>-2.8119999999999998</v>
      </c>
      <c r="G9" s="30"/>
      <c r="H9" s="17">
        <f>H8+D6</f>
        <v>45.905000000000001</v>
      </c>
      <c r="I9" s="17">
        <f>I7+K7</f>
        <v>1.22</v>
      </c>
      <c r="J9" s="17">
        <v>0</v>
      </c>
      <c r="K9" s="17">
        <v>0</v>
      </c>
      <c r="L9" s="17">
        <f>E6</f>
        <v>-0.98260000000000003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29"/>
      <c r="V9" s="29"/>
      <c r="W9" s="27"/>
      <c r="X9" s="17">
        <f t="shared" si="0"/>
        <v>8.8490000000000002</v>
      </c>
      <c r="Y9" s="17">
        <f t="shared" si="0"/>
        <v>0.47699999999999998</v>
      </c>
      <c r="Z9" s="17">
        <f t="shared" si="1"/>
        <v>55.521000000000001</v>
      </c>
      <c r="AA9" s="17">
        <f t="shared" si="2"/>
        <v>64.37</v>
      </c>
      <c r="AB9" s="17">
        <f t="shared" si="3"/>
        <v>-0.85960000000000003</v>
      </c>
      <c r="AC9" s="17">
        <f t="shared" si="4"/>
        <v>-0.38260000000000005</v>
      </c>
      <c r="AD9" s="27"/>
    </row>
    <row r="10" spans="2:30" x14ac:dyDescent="0.25">
      <c r="B10" s="7">
        <v>7</v>
      </c>
      <c r="C10" s="2" t="s">
        <v>36</v>
      </c>
      <c r="D10" s="3">
        <v>7.8015999999999996</v>
      </c>
      <c r="E10" s="3">
        <v>2.7E-2</v>
      </c>
      <c r="G10" s="30" t="str">
        <f>C7</f>
        <v>Williams</v>
      </c>
      <c r="H10" s="17">
        <f>H9</f>
        <v>45.905000000000001</v>
      </c>
      <c r="I10" s="17">
        <f>I8+L8</f>
        <v>0.23739999999999994</v>
      </c>
      <c r="J10" s="17">
        <v>0</v>
      </c>
      <c r="K10" s="17">
        <v>0</v>
      </c>
      <c r="L10" s="17">
        <v>0</v>
      </c>
      <c r="M10" s="17">
        <f>E7</f>
        <v>-1.097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29"/>
      <c r="V10" s="29"/>
      <c r="W10" s="27"/>
      <c r="X10" s="17">
        <f t="shared" si="0"/>
        <v>8.2349999999999994</v>
      </c>
      <c r="Y10" s="17">
        <f t="shared" si="0"/>
        <v>-2.8119999999999998</v>
      </c>
      <c r="Z10" s="17">
        <f t="shared" si="1"/>
        <v>64.37</v>
      </c>
      <c r="AA10" s="17">
        <f t="shared" si="2"/>
        <v>72.605000000000004</v>
      </c>
      <c r="AB10" s="17">
        <f t="shared" si="3"/>
        <v>-0.38260000000000005</v>
      </c>
      <c r="AC10" s="17">
        <f t="shared" si="4"/>
        <v>-3.1945999999999999</v>
      </c>
      <c r="AD10" s="27"/>
    </row>
    <row r="11" spans="2:30" x14ac:dyDescent="0.25">
      <c r="B11" s="7">
        <v>8</v>
      </c>
      <c r="C11" s="2" t="s">
        <v>37</v>
      </c>
      <c r="D11" s="3">
        <v>6.6369999999999996</v>
      </c>
      <c r="E11" s="3">
        <v>3.1E-2</v>
      </c>
      <c r="G11" s="30"/>
      <c r="H11" s="17">
        <f>H10+D7</f>
        <v>55.521000000000001</v>
      </c>
      <c r="I11" s="17">
        <f>I9+L9</f>
        <v>0.23739999999999994</v>
      </c>
      <c r="J11" s="17">
        <v>0</v>
      </c>
      <c r="K11" s="17">
        <v>0</v>
      </c>
      <c r="L11" s="17">
        <v>0</v>
      </c>
      <c r="M11" s="17">
        <f>E7</f>
        <v>-1.097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29"/>
      <c r="V11" s="29"/>
      <c r="W11" s="27"/>
      <c r="X11" s="17">
        <f t="shared" si="0"/>
        <v>7.8015999999999996</v>
      </c>
      <c r="Y11" s="17">
        <f t="shared" si="0"/>
        <v>2.7E-2</v>
      </c>
      <c r="Z11" s="17">
        <f t="shared" si="1"/>
        <v>72.605000000000004</v>
      </c>
      <c r="AA11" s="17">
        <f t="shared" si="2"/>
        <v>80.406599999999997</v>
      </c>
      <c r="AB11" s="17">
        <f t="shared" si="3"/>
        <v>-3.1945999999999999</v>
      </c>
      <c r="AC11" s="17">
        <f t="shared" si="4"/>
        <v>-3.1675999999999997</v>
      </c>
      <c r="AD11" s="27"/>
    </row>
    <row r="12" spans="2:30" x14ac:dyDescent="0.25">
      <c r="B12" s="7">
        <v>9</v>
      </c>
      <c r="C12" s="2" t="s">
        <v>38</v>
      </c>
      <c r="D12" s="3">
        <v>5.5914000000000001</v>
      </c>
      <c r="E12" s="3">
        <v>0.26100000000000001</v>
      </c>
      <c r="G12" s="30" t="str">
        <f>C8</f>
        <v>NRG Energy</v>
      </c>
      <c r="H12" s="17">
        <f>H11</f>
        <v>55.521000000000001</v>
      </c>
      <c r="I12" s="17">
        <f>I10+M10</f>
        <v>-0.85960000000000003</v>
      </c>
      <c r="J12" s="17">
        <v>0</v>
      </c>
      <c r="K12" s="17">
        <v>0</v>
      </c>
      <c r="L12" s="17">
        <v>0</v>
      </c>
      <c r="M12" s="17">
        <v>0</v>
      </c>
      <c r="N12" s="17">
        <f>E8</f>
        <v>0.47699999999999998</v>
      </c>
      <c r="O12" s="17">
        <v>0</v>
      </c>
      <c r="P12" s="17">
        <v>0</v>
      </c>
      <c r="Q12" s="17">
        <v>0</v>
      </c>
      <c r="R12" s="17">
        <v>0</v>
      </c>
      <c r="S12" s="17">
        <v>0</v>
      </c>
      <c r="T12" s="17">
        <v>0</v>
      </c>
      <c r="U12" s="29"/>
      <c r="V12" s="29"/>
      <c r="W12" s="27"/>
      <c r="X12" s="17">
        <f t="shared" si="0"/>
        <v>6.6369999999999996</v>
      </c>
      <c r="Y12" s="17">
        <f t="shared" si="0"/>
        <v>3.1E-2</v>
      </c>
      <c r="Z12" s="17">
        <f t="shared" si="1"/>
        <v>80.406599999999997</v>
      </c>
      <c r="AA12" s="17">
        <f t="shared" si="2"/>
        <v>87.043599999999998</v>
      </c>
      <c r="AB12" s="17">
        <f t="shared" si="3"/>
        <v>-3.1675999999999997</v>
      </c>
      <c r="AC12" s="17">
        <f t="shared" si="4"/>
        <v>-3.1365999999999996</v>
      </c>
      <c r="AD12" s="27"/>
    </row>
    <row r="13" spans="2:30" x14ac:dyDescent="0.25">
      <c r="B13" s="7">
        <v>10</v>
      </c>
      <c r="C13" s="2" t="s">
        <v>39</v>
      </c>
      <c r="D13" s="3">
        <v>0</v>
      </c>
      <c r="E13" s="3">
        <v>0</v>
      </c>
      <c r="G13" s="30"/>
      <c r="H13" s="17">
        <f>H12+D8</f>
        <v>64.37</v>
      </c>
      <c r="I13" s="17">
        <f>I11+M11</f>
        <v>-0.85960000000000003</v>
      </c>
      <c r="J13" s="17">
        <v>0</v>
      </c>
      <c r="K13" s="17">
        <v>0</v>
      </c>
      <c r="L13" s="17">
        <v>0</v>
      </c>
      <c r="M13" s="17">
        <v>0</v>
      </c>
      <c r="N13" s="17">
        <f>E8</f>
        <v>0.47699999999999998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29"/>
      <c r="V13" s="29"/>
      <c r="W13" s="27"/>
      <c r="X13" s="17">
        <f t="shared" si="0"/>
        <v>5.5914000000000001</v>
      </c>
      <c r="Y13" s="17">
        <f t="shared" si="0"/>
        <v>0.26100000000000001</v>
      </c>
      <c r="Z13" s="17">
        <f t="shared" si="1"/>
        <v>87.043599999999998</v>
      </c>
      <c r="AA13" s="17">
        <f t="shared" si="2"/>
        <v>92.634999999999991</v>
      </c>
      <c r="AB13" s="17">
        <f t="shared" si="3"/>
        <v>-3.1365999999999996</v>
      </c>
      <c r="AC13" s="17">
        <f t="shared" si="4"/>
        <v>-2.8755999999999995</v>
      </c>
      <c r="AD13" s="27"/>
    </row>
    <row r="14" spans="2:30" x14ac:dyDescent="0.25">
      <c r="G14" s="30" t="str">
        <f>C9</f>
        <v>Energy Future Holdings</v>
      </c>
      <c r="H14" s="17">
        <f>H13</f>
        <v>64.37</v>
      </c>
      <c r="I14" s="17">
        <f>I12+N12</f>
        <v>-0.38260000000000005</v>
      </c>
      <c r="J14" s="17">
        <v>0</v>
      </c>
      <c r="K14" s="17">
        <v>0</v>
      </c>
      <c r="L14" s="17">
        <v>0</v>
      </c>
      <c r="M14" s="17">
        <v>0</v>
      </c>
      <c r="N14" s="17">
        <v>0</v>
      </c>
      <c r="O14" s="17">
        <f>E9</f>
        <v>-2.8119999999999998</v>
      </c>
      <c r="P14" s="17">
        <v>0</v>
      </c>
      <c r="Q14" s="17">
        <v>0</v>
      </c>
      <c r="R14" s="17">
        <v>0</v>
      </c>
      <c r="S14" s="17">
        <v>0</v>
      </c>
      <c r="T14" s="17">
        <v>0</v>
      </c>
      <c r="U14" s="29"/>
      <c r="V14" s="29"/>
      <c r="W14" s="27"/>
      <c r="X14" s="17">
        <f t="shared" si="0"/>
        <v>0</v>
      </c>
      <c r="Y14" s="17">
        <f t="shared" si="0"/>
        <v>0</v>
      </c>
      <c r="Z14" s="17">
        <f t="shared" si="1"/>
        <v>92.634999999999991</v>
      </c>
      <c r="AA14" s="17">
        <f t="shared" si="2"/>
        <v>92.634999999999991</v>
      </c>
      <c r="AB14" s="17">
        <f t="shared" si="3"/>
        <v>-2.8755999999999995</v>
      </c>
      <c r="AC14" s="17">
        <f t="shared" si="4"/>
        <v>-2.8755999999999995</v>
      </c>
      <c r="AD14" s="27"/>
    </row>
    <row r="15" spans="2:30" x14ac:dyDescent="0.25">
      <c r="C15" s="8" t="s">
        <v>43</v>
      </c>
      <c r="D15" s="9">
        <f>SUM(D4:D13)</f>
        <v>92.634999999999991</v>
      </c>
      <c r="E15" s="9">
        <f>SUM(E4:E13)</f>
        <v>-2.8755999999999995</v>
      </c>
      <c r="G15" s="30"/>
      <c r="H15" s="17">
        <f>H14+D9</f>
        <v>72.605000000000004</v>
      </c>
      <c r="I15" s="17">
        <f>I13+N13</f>
        <v>-0.38260000000000005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f>E9</f>
        <v>-2.8119999999999998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29"/>
      <c r="V15" s="29"/>
      <c r="W15" s="27"/>
      <c r="X15" s="17"/>
      <c r="Y15" s="17"/>
      <c r="Z15" s="17">
        <f t="shared" si="1"/>
        <v>92.634999999999991</v>
      </c>
      <c r="AA15" s="17"/>
      <c r="AB15" s="17">
        <f t="shared" si="3"/>
        <v>-2.8755999999999995</v>
      </c>
      <c r="AC15" s="17"/>
      <c r="AD15" s="27"/>
    </row>
    <row r="16" spans="2:30" x14ac:dyDescent="0.25">
      <c r="G16" s="30" t="str">
        <f>C10</f>
        <v>Global Partners</v>
      </c>
      <c r="H16" s="17">
        <f>H15</f>
        <v>72.605000000000004</v>
      </c>
      <c r="I16" s="17">
        <f>I14+O14</f>
        <v>-3.1945999999999999</v>
      </c>
      <c r="J16" s="17">
        <v>0</v>
      </c>
      <c r="K16" s="17">
        <v>0</v>
      </c>
      <c r="L16" s="17">
        <v>0</v>
      </c>
      <c r="M16" s="17">
        <v>0</v>
      </c>
      <c r="N16" s="17">
        <v>0</v>
      </c>
      <c r="O16" s="17">
        <v>0</v>
      </c>
      <c r="P16" s="17">
        <f>E10</f>
        <v>2.7E-2</v>
      </c>
      <c r="Q16" s="17">
        <v>0</v>
      </c>
      <c r="R16" s="17">
        <v>0</v>
      </c>
      <c r="S16" s="17">
        <v>0</v>
      </c>
      <c r="T16" s="17">
        <v>0</v>
      </c>
      <c r="U16" s="29"/>
      <c r="V16" s="29"/>
      <c r="W16" s="27"/>
      <c r="X16" s="17"/>
      <c r="Y16" s="17"/>
      <c r="Z16" s="17"/>
      <c r="AA16" s="17"/>
      <c r="AB16" s="17"/>
      <c r="AC16" s="17"/>
      <c r="AD16" s="27"/>
    </row>
    <row r="17" spans="2:33" x14ac:dyDescent="0.25">
      <c r="G17" s="30"/>
      <c r="H17" s="17">
        <f>H16+D10</f>
        <v>80.406599999999997</v>
      </c>
      <c r="I17" s="17">
        <f>I15+O15</f>
        <v>-3.1945999999999999</v>
      </c>
      <c r="J17" s="17">
        <v>0</v>
      </c>
      <c r="K17" s="17">
        <v>0</v>
      </c>
      <c r="L17" s="17">
        <v>0</v>
      </c>
      <c r="M17" s="17">
        <v>0</v>
      </c>
      <c r="N17" s="17">
        <v>0</v>
      </c>
      <c r="O17" s="17">
        <v>0</v>
      </c>
      <c r="P17" s="17">
        <f>E10</f>
        <v>2.7E-2</v>
      </c>
      <c r="Q17" s="17">
        <v>0</v>
      </c>
      <c r="R17" s="17">
        <v>0</v>
      </c>
      <c r="S17" s="17">
        <v>0</v>
      </c>
      <c r="T17" s="17">
        <v>0</v>
      </c>
      <c r="U17" s="29"/>
      <c r="V17" s="29"/>
      <c r="W17" s="27"/>
      <c r="X17" s="33"/>
      <c r="Y17" s="33"/>
      <c r="Z17" s="33"/>
      <c r="AA17" s="33"/>
      <c r="AB17" s="33"/>
      <c r="AC17" s="33"/>
      <c r="AD17" s="27"/>
    </row>
    <row r="18" spans="2:33" x14ac:dyDescent="0.25">
      <c r="C18" s="7"/>
      <c r="D18" s="15" t="s">
        <v>61</v>
      </c>
      <c r="E18" s="15" t="s">
        <v>62</v>
      </c>
      <c r="G18" s="30" t="str">
        <f>C11</f>
        <v>Calpine</v>
      </c>
      <c r="H18" s="17">
        <f>H17</f>
        <v>80.406599999999997</v>
      </c>
      <c r="I18" s="17">
        <f>I16+P16</f>
        <v>-3.1675999999999997</v>
      </c>
      <c r="J18" s="17">
        <v>0</v>
      </c>
      <c r="K18" s="17">
        <v>0</v>
      </c>
      <c r="L18" s="17">
        <v>0</v>
      </c>
      <c r="M18" s="17">
        <v>0</v>
      </c>
      <c r="N18" s="17">
        <v>0</v>
      </c>
      <c r="O18" s="17">
        <v>0</v>
      </c>
      <c r="P18" s="17">
        <v>0</v>
      </c>
      <c r="Q18" s="17">
        <f>E11</f>
        <v>3.1E-2</v>
      </c>
      <c r="R18" s="17">
        <v>0</v>
      </c>
      <c r="S18" s="17">
        <v>0</v>
      </c>
      <c r="T18" s="17">
        <v>0</v>
      </c>
      <c r="U18" s="29"/>
      <c r="V18" s="29"/>
      <c r="W18" s="27"/>
      <c r="X18" s="33"/>
      <c r="Y18" s="33"/>
      <c r="Z18" s="33"/>
      <c r="AA18" s="33"/>
      <c r="AB18" s="33"/>
      <c r="AC18" s="33"/>
      <c r="AD18" s="27"/>
    </row>
    <row r="19" spans="2:33" x14ac:dyDescent="0.25">
      <c r="C19" s="7" t="s">
        <v>41</v>
      </c>
      <c r="D19" s="16">
        <v>5</v>
      </c>
      <c r="E19" s="16">
        <v>0</v>
      </c>
      <c r="G19" s="30"/>
      <c r="H19" s="17">
        <f>H18+D11</f>
        <v>87.043599999999998</v>
      </c>
      <c r="I19" s="17">
        <f>I17+P17</f>
        <v>-3.1675999999999997</v>
      </c>
      <c r="J19" s="17">
        <v>0</v>
      </c>
      <c r="K19" s="17">
        <v>0</v>
      </c>
      <c r="L19" s="17">
        <v>0</v>
      </c>
      <c r="M19" s="17">
        <v>0</v>
      </c>
      <c r="N19" s="17">
        <v>0</v>
      </c>
      <c r="O19" s="17">
        <v>0</v>
      </c>
      <c r="P19" s="17">
        <v>0</v>
      </c>
      <c r="Q19" s="17">
        <f>E11</f>
        <v>3.1E-2</v>
      </c>
      <c r="R19" s="17">
        <v>0</v>
      </c>
      <c r="S19" s="17">
        <v>0</v>
      </c>
      <c r="T19" s="17">
        <v>0</v>
      </c>
      <c r="U19" s="29"/>
      <c r="V19" s="29"/>
      <c r="W19" s="27"/>
      <c r="X19" s="17" t="s">
        <v>40</v>
      </c>
      <c r="Y19" s="17"/>
      <c r="Z19" s="17">
        <v>0</v>
      </c>
      <c r="AA19" s="17">
        <f>AA14</f>
        <v>92.634999999999991</v>
      </c>
      <c r="AB19" s="17">
        <v>0</v>
      </c>
      <c r="AC19" s="17">
        <f>AC14</f>
        <v>-2.8755999999999995</v>
      </c>
      <c r="AD19" s="27"/>
    </row>
    <row r="20" spans="2:33" x14ac:dyDescent="0.25">
      <c r="G20" s="30" t="str">
        <f>C12</f>
        <v>UGI</v>
      </c>
      <c r="H20" s="17">
        <f>H19</f>
        <v>87.043599999999998</v>
      </c>
      <c r="I20" s="17">
        <f>I18+Q18</f>
        <v>-3.1365999999999996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v>0</v>
      </c>
      <c r="R20" s="17">
        <f>E12</f>
        <v>0.26100000000000001</v>
      </c>
      <c r="S20" s="17">
        <v>0</v>
      </c>
      <c r="T20" s="17">
        <v>0</v>
      </c>
      <c r="U20" s="29"/>
      <c r="V20" s="29"/>
      <c r="W20" s="27"/>
      <c r="X20" s="33"/>
      <c r="Y20" s="33"/>
      <c r="Z20" s="33"/>
      <c r="AA20" s="33"/>
      <c r="AB20" s="33"/>
      <c r="AC20" s="33"/>
      <c r="AD20" s="27"/>
    </row>
    <row r="21" spans="2:33" x14ac:dyDescent="0.25">
      <c r="C21" s="25" t="s">
        <v>25</v>
      </c>
      <c r="D21" s="11" t="s">
        <v>26</v>
      </c>
      <c r="G21" s="30"/>
      <c r="H21" s="17">
        <f>H20+D12</f>
        <v>92.634999999999991</v>
      </c>
      <c r="I21" s="17">
        <f>I19+Q19</f>
        <v>-3.1365999999999996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f>E12</f>
        <v>0.26100000000000001</v>
      </c>
      <c r="S21" s="17">
        <v>0</v>
      </c>
      <c r="T21" s="17">
        <v>0</v>
      </c>
      <c r="U21" s="29"/>
      <c r="V21" s="29"/>
      <c r="W21" s="27"/>
      <c r="X21" s="17"/>
      <c r="Y21" s="17"/>
      <c r="Z21" s="17"/>
      <c r="AA21" s="17"/>
      <c r="AB21" s="17"/>
      <c r="AC21" s="17"/>
      <c r="AD21" s="27"/>
    </row>
    <row r="22" spans="2:33" x14ac:dyDescent="0.25">
      <c r="G22" s="30" t="str">
        <f>C13</f>
        <v>none</v>
      </c>
      <c r="H22" s="17">
        <f>H21</f>
        <v>92.634999999999991</v>
      </c>
      <c r="I22" s="17">
        <f>I20+R20</f>
        <v>-2.8755999999999995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v>0</v>
      </c>
      <c r="R22" s="17">
        <v>0</v>
      </c>
      <c r="S22" s="17">
        <f>E13</f>
        <v>0</v>
      </c>
      <c r="T22" s="17">
        <v>0</v>
      </c>
      <c r="U22" s="29"/>
      <c r="V22" s="29"/>
      <c r="W22" s="27"/>
      <c r="X22" s="33"/>
      <c r="Y22" s="33"/>
      <c r="Z22" s="33"/>
      <c r="AA22" s="33"/>
      <c r="AB22" s="33"/>
      <c r="AC22" s="33"/>
      <c r="AD22" s="27"/>
    </row>
    <row r="23" spans="2:33" x14ac:dyDescent="0.25">
      <c r="C23" s="1" t="s">
        <v>8</v>
      </c>
      <c r="G23" s="30"/>
      <c r="H23" s="17">
        <f>H22+D13</f>
        <v>92.634999999999991</v>
      </c>
      <c r="I23" s="17">
        <f>I21+R21</f>
        <v>-2.8755999999999995</v>
      </c>
      <c r="J23" s="17">
        <v>0</v>
      </c>
      <c r="K23" s="17">
        <v>0</v>
      </c>
      <c r="L23" s="17">
        <v>0</v>
      </c>
      <c r="M23" s="17">
        <v>0</v>
      </c>
      <c r="N23" s="17">
        <v>0</v>
      </c>
      <c r="O23" s="17">
        <v>0</v>
      </c>
      <c r="P23" s="17">
        <v>0</v>
      </c>
      <c r="Q23" s="17">
        <v>0</v>
      </c>
      <c r="R23" s="17">
        <v>0</v>
      </c>
      <c r="S23" s="17">
        <f>E13</f>
        <v>0</v>
      </c>
      <c r="T23" s="17">
        <v>0</v>
      </c>
      <c r="U23" s="29"/>
      <c r="V23" s="29"/>
      <c r="W23" s="27"/>
      <c r="X23" s="33"/>
      <c r="Y23" s="33"/>
      <c r="Z23" s="33"/>
      <c r="AA23" s="33"/>
      <c r="AB23" s="33"/>
      <c r="AC23" s="33"/>
      <c r="AD23" s="27"/>
    </row>
    <row r="24" spans="2:33" x14ac:dyDescent="0.25">
      <c r="G24" s="30" t="str">
        <f>C19</f>
        <v>Border right &amp; top</v>
      </c>
      <c r="H24" s="17">
        <f>H23</f>
        <v>92.634999999999991</v>
      </c>
      <c r="I24" s="17">
        <f>I22+S22</f>
        <v>-2.8755999999999995</v>
      </c>
      <c r="J24" s="17">
        <v>0</v>
      </c>
      <c r="K24" s="17">
        <v>0</v>
      </c>
      <c r="L24" s="17">
        <v>0</v>
      </c>
      <c r="M24" s="17">
        <v>0</v>
      </c>
      <c r="N24" s="17">
        <v>0</v>
      </c>
      <c r="O24" s="17">
        <v>0</v>
      </c>
      <c r="P24" s="17">
        <v>0</v>
      </c>
      <c r="Q24" s="17">
        <v>0</v>
      </c>
      <c r="R24" s="17">
        <v>0</v>
      </c>
      <c r="S24" s="17">
        <v>0</v>
      </c>
      <c r="T24" s="17">
        <f>E19</f>
        <v>0</v>
      </c>
      <c r="U24" s="29"/>
      <c r="V24" s="29"/>
      <c r="W24" s="27"/>
      <c r="X24" s="34"/>
      <c r="Y24" s="33"/>
      <c r="Z24" s="33"/>
      <c r="AA24" s="33"/>
      <c r="AB24" s="33"/>
      <c r="AC24" s="33"/>
      <c r="AD24" s="27"/>
    </row>
    <row r="25" spans="2:33" x14ac:dyDescent="0.25">
      <c r="C25" s="1" t="s">
        <v>9</v>
      </c>
      <c r="G25" s="30"/>
      <c r="H25" s="17">
        <f>H24+D19</f>
        <v>97.634999999999991</v>
      </c>
      <c r="I25" s="17">
        <f>I23+S23</f>
        <v>-2.8755999999999995</v>
      </c>
      <c r="J25" s="17">
        <v>0</v>
      </c>
      <c r="K25" s="17">
        <v>0</v>
      </c>
      <c r="L25" s="17">
        <v>0</v>
      </c>
      <c r="M25" s="17">
        <v>0</v>
      </c>
      <c r="N25" s="17">
        <v>0</v>
      </c>
      <c r="O25" s="17">
        <v>0</v>
      </c>
      <c r="P25" s="17">
        <v>0</v>
      </c>
      <c r="Q25" s="17">
        <v>0</v>
      </c>
      <c r="R25" s="17">
        <v>0</v>
      </c>
      <c r="S25" s="17">
        <v>0</v>
      </c>
      <c r="T25" s="17">
        <f>E19</f>
        <v>0</v>
      </c>
      <c r="U25" s="29"/>
      <c r="V25" s="29"/>
      <c r="W25" s="27"/>
      <c r="AD25" s="27"/>
    </row>
    <row r="26" spans="2:33" x14ac:dyDescent="0.25">
      <c r="C26" s="1" t="s">
        <v>13</v>
      </c>
      <c r="G26" s="23"/>
      <c r="H26" s="17">
        <f>H25</f>
        <v>97.634999999999991</v>
      </c>
      <c r="I26" s="17">
        <f>I25</f>
        <v>-2.8755999999999995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v>0</v>
      </c>
      <c r="R26" s="17">
        <v>0</v>
      </c>
      <c r="S26" s="17">
        <v>0</v>
      </c>
      <c r="T26" s="17">
        <f>E19</f>
        <v>0</v>
      </c>
      <c r="U26" s="5"/>
      <c r="V26" s="5"/>
    </row>
    <row r="27" spans="2:33" x14ac:dyDescent="0.25">
      <c r="C27" s="1" t="s">
        <v>10</v>
      </c>
      <c r="G27" s="18"/>
      <c r="H27" s="6"/>
      <c r="I27" s="6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19"/>
      <c r="Y27" s="19"/>
      <c r="Z27" s="19"/>
      <c r="AE27" s="13"/>
      <c r="AG27" s="13"/>
    </row>
    <row r="28" spans="2:33" x14ac:dyDescent="0.25">
      <c r="C28" s="1" t="s">
        <v>11</v>
      </c>
      <c r="G28" s="14"/>
      <c r="H28" s="6"/>
      <c r="I28" s="6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19"/>
      <c r="Y28" s="19"/>
      <c r="Z28" s="19"/>
    </row>
    <row r="29" spans="2:33" x14ac:dyDescent="0.25">
      <c r="C29" s="11" t="s">
        <v>12</v>
      </c>
      <c r="G29" s="14"/>
      <c r="H29" s="6"/>
      <c r="I29" s="6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19"/>
      <c r="Y29" s="19"/>
      <c r="Z29" s="19"/>
    </row>
    <row r="30" spans="2:33" x14ac:dyDescent="0.25">
      <c r="C30" s="31" t="s">
        <v>65</v>
      </c>
      <c r="G30" s="14"/>
      <c r="H30" s="6"/>
      <c r="I30" s="6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19"/>
      <c r="Y30" s="19"/>
      <c r="Z30" s="19"/>
    </row>
    <row r="31" spans="2:33" s="32" customFormat="1" x14ac:dyDescent="0.25">
      <c r="B31" s="1"/>
      <c r="C31" s="1" t="s">
        <v>28</v>
      </c>
      <c r="D31" s="11" t="s">
        <v>63</v>
      </c>
      <c r="E31" s="1"/>
      <c r="F31" s="1"/>
      <c r="G31" s="14"/>
      <c r="H31" s="6"/>
      <c r="I31" s="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19"/>
      <c r="Y31" s="19"/>
      <c r="Z31" s="19"/>
      <c r="AD31" s="1"/>
      <c r="AE31" s="1"/>
      <c r="AF31" s="1"/>
      <c r="AG31" s="1"/>
    </row>
    <row r="32" spans="2:33" s="32" customFormat="1" x14ac:dyDescent="0.25">
      <c r="B32" s="1"/>
      <c r="C32" s="26"/>
      <c r="D32" s="11" t="s">
        <v>64</v>
      </c>
      <c r="E32" s="1"/>
      <c r="F32" s="1"/>
      <c r="G32" s="14"/>
      <c r="H32" s="6"/>
      <c r="I32" s="6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19"/>
      <c r="Y32" s="19"/>
      <c r="Z32" s="19"/>
      <c r="AD32" s="1"/>
      <c r="AE32" s="1"/>
      <c r="AF32" s="1"/>
      <c r="AG32" s="1"/>
    </row>
    <row r="33" spans="2:33" s="32" customFormat="1" x14ac:dyDescent="0.25">
      <c r="B33" s="1"/>
      <c r="C33" s="1"/>
      <c r="D33" s="1"/>
      <c r="E33" s="1"/>
      <c r="F33" s="1"/>
      <c r="G33" s="14"/>
      <c r="H33" s="6"/>
      <c r="I33" s="6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19"/>
      <c r="Y33" s="19"/>
      <c r="Z33" s="19"/>
      <c r="AD33" s="1"/>
      <c r="AE33" s="1"/>
      <c r="AF33" s="1"/>
      <c r="AG33" s="1"/>
    </row>
    <row r="34" spans="2:33" s="32" customFormat="1" x14ac:dyDescent="0.25">
      <c r="B34" s="1"/>
      <c r="C34" s="1"/>
      <c r="D34" s="1"/>
      <c r="E34" s="1"/>
      <c r="F34" s="1"/>
      <c r="G34" s="14"/>
      <c r="H34" s="6"/>
      <c r="I34" s="6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19"/>
      <c r="Y34" s="19"/>
      <c r="Z34" s="19"/>
      <c r="AD34" s="1"/>
      <c r="AE34" s="1"/>
      <c r="AF34" s="1"/>
      <c r="AG34" s="1"/>
    </row>
    <row r="35" spans="2:33" s="32" customFormat="1" x14ac:dyDescent="0.25">
      <c r="B35" s="1"/>
      <c r="C35" s="1"/>
      <c r="D35" s="1"/>
      <c r="E35" s="1"/>
      <c r="F35" s="1"/>
      <c r="G35" s="14"/>
      <c r="H35" s="6"/>
      <c r="I35" s="6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19"/>
      <c r="Y35" s="19"/>
      <c r="Z35" s="19"/>
      <c r="AD35" s="1"/>
      <c r="AE35" s="1"/>
      <c r="AF35" s="1"/>
      <c r="AG35" s="1"/>
    </row>
    <row r="36" spans="2:33" s="32" customFormat="1" x14ac:dyDescent="0.25">
      <c r="B36" s="1"/>
      <c r="C36" s="1"/>
      <c r="D36" s="1"/>
      <c r="E36" s="1"/>
      <c r="F36" s="1"/>
      <c r="G36" s="14"/>
      <c r="H36" s="6"/>
      <c r="I36" s="6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19"/>
      <c r="Y36" s="19"/>
      <c r="Z36" s="35"/>
      <c r="AD36" s="1"/>
      <c r="AE36" s="1"/>
      <c r="AF36" s="1"/>
      <c r="AG36" s="1"/>
    </row>
    <row r="37" spans="2:33" s="32" customFormat="1" x14ac:dyDescent="0.25">
      <c r="B37" s="1"/>
      <c r="C37" s="1"/>
      <c r="D37" s="1"/>
      <c r="E37" s="1"/>
      <c r="F37" s="1"/>
      <c r="G37" s="14"/>
      <c r="H37" s="6"/>
      <c r="I37" s="6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19"/>
      <c r="Y37" s="19"/>
      <c r="Z37" s="35"/>
      <c r="AD37" s="1"/>
      <c r="AE37" s="1"/>
      <c r="AF37" s="1"/>
      <c r="AG37" s="1"/>
    </row>
    <row r="38" spans="2:33" s="32" customFormat="1" x14ac:dyDescent="0.25">
      <c r="B38" s="1"/>
      <c r="C38" s="1"/>
      <c r="D38" s="1"/>
      <c r="E38" s="1"/>
      <c r="F38" s="1"/>
      <c r="G38" s="5"/>
      <c r="H38" s="6"/>
      <c r="I38" s="6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19"/>
      <c r="Y38" s="19"/>
      <c r="Z38" s="35"/>
      <c r="AD38" s="1"/>
      <c r="AE38" s="1"/>
      <c r="AF38" s="1"/>
      <c r="AG38" s="1"/>
    </row>
  </sheetData>
  <mergeCells count="11">
    <mergeCell ref="G16:G17"/>
    <mergeCell ref="G18:G19"/>
    <mergeCell ref="G20:G21"/>
    <mergeCell ref="G22:G23"/>
    <mergeCell ref="G24:G25"/>
    <mergeCell ref="G4:G5"/>
    <mergeCell ref="G6:G7"/>
    <mergeCell ref="G8:G9"/>
    <mergeCell ref="G10:G11"/>
    <mergeCell ref="G12:G13"/>
    <mergeCell ref="G14:G15"/>
  </mergeCells>
  <hyperlinks>
    <hyperlink ref="C29" r:id="rId1" xr:uid="{92529729-9965-4BA8-984E-6B125DE42960}"/>
    <hyperlink ref="D31" r:id="rId2" xr:uid="{71937E80-EA81-4A25-ACBE-AB18CA5235FE}"/>
    <hyperlink ref="D32" r:id="rId3" xr:uid="{8FC20E0E-B467-40D5-956F-AEEDE9E4FE0B}"/>
    <hyperlink ref="D21" r:id="rId4" xr:uid="{20CCC062-D917-477D-9BDB-35A7D5160FAC}"/>
  </hyperlinks>
  <pageMargins left="0.70866141732283472" right="0.70866141732283472" top="0.74803149606299213" bottom="0.74803149606299213" header="0.31496062992125984" footer="0.31496062992125984"/>
  <pageSetup paperSize="9" scale="84" orientation="landscape" r:id="rId5"/>
  <headerFooter>
    <oddFooter>&amp;L&amp;F&amp;R&amp;A</oddFooter>
  </headerFooter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4</vt:i4>
      </vt:variant>
    </vt:vector>
  </HeadingPairs>
  <TitlesOfParts>
    <vt:vector size="8" baseType="lpstr">
      <vt:lpstr>Fortune500 2011</vt:lpstr>
      <vt:lpstr>Fortune500 2011 Computers</vt:lpstr>
      <vt:lpstr>Fortune500 2011 Banks</vt:lpstr>
      <vt:lpstr>Fortune500 2011 Energy</vt:lpstr>
      <vt:lpstr>'Fortune500 2011'!Druckbereich</vt:lpstr>
      <vt:lpstr>'Fortune500 2011 Banks'!Druckbereich</vt:lpstr>
      <vt:lpstr>'Fortune500 2011 Computers'!Druckbereich</vt:lpstr>
      <vt:lpstr>'Fortune500 2011 Energy'!Druckbereich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cp:lastModifiedBy>Peter Bretscher</cp:lastModifiedBy>
  <cp:lastPrinted>2020-09-04T09:34:45Z</cp:lastPrinted>
  <dcterms:created xsi:type="dcterms:W3CDTF">2011-09-13T15:36:48Z</dcterms:created>
  <dcterms:modified xsi:type="dcterms:W3CDTF">2020-09-04T09:38:13Z</dcterms:modified>
</cp:coreProperties>
</file>