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0845" windowHeight="8670"/>
  </bookViews>
  <sheets>
    <sheet name="Deckblatt" sheetId="15" r:id="rId1"/>
    <sheet name="ein Datensatz" sheetId="6" r:id="rId2"/>
    <sheet name="subcluster (A1)" sheetId="11" r:id="rId3"/>
    <sheet name="subcluster (A2)" sheetId="13" r:id="rId4"/>
    <sheet name="subcluster (A3)" sheetId="14" r:id="rId5"/>
    <sheet name="Tabelle2" sheetId="2" r:id="rId6"/>
  </sheets>
  <calcPr calcId="144525" iterate="1"/>
</workbook>
</file>

<file path=xl/calcChain.xml><?xml version="1.0" encoding="utf-8"?>
<calcChain xmlns="http://schemas.openxmlformats.org/spreadsheetml/2006/main">
  <c r="D33" i="14" l="1"/>
  <c r="D33" i="13"/>
  <c r="D33" i="11"/>
  <c r="C5" i="15"/>
  <c r="D5" i="15"/>
  <c r="E5" i="15"/>
  <c r="C6" i="15"/>
  <c r="D6" i="15"/>
  <c r="E6" i="15"/>
  <c r="C7" i="15"/>
  <c r="D7" i="15"/>
  <c r="E7" i="15"/>
  <c r="C8" i="15"/>
  <c r="D8" i="15"/>
  <c r="E8" i="15"/>
  <c r="D4" i="14"/>
  <c r="D4" i="13"/>
  <c r="D4" i="11"/>
  <c r="E7" i="6" l="1"/>
  <c r="E18" i="6" s="1"/>
  <c r="F7" i="6"/>
  <c r="E6" i="6"/>
  <c r="F6" i="6"/>
  <c r="E5" i="6"/>
  <c r="F5" i="6"/>
  <c r="F18" i="6"/>
  <c r="E4" i="14"/>
  <c r="F4" i="14"/>
  <c r="E4" i="13"/>
  <c r="F4" i="13"/>
  <c r="E4" i="11"/>
  <c r="F4" i="11"/>
  <c r="R16" i="14"/>
  <c r="L16" i="14"/>
  <c r="M16" i="14"/>
  <c r="R15" i="14"/>
  <c r="M15" i="14"/>
  <c r="L15" i="14"/>
  <c r="R14" i="14"/>
  <c r="M14" i="14"/>
  <c r="L14" i="14"/>
  <c r="R13" i="14"/>
  <c r="M13" i="14"/>
  <c r="L13" i="14"/>
  <c r="R12" i="14"/>
  <c r="M12" i="14"/>
  <c r="L12" i="14"/>
  <c r="R11" i="14"/>
  <c r="M11" i="14"/>
  <c r="L11" i="14"/>
  <c r="R10" i="14"/>
  <c r="M10" i="14"/>
  <c r="L10" i="14"/>
  <c r="R9" i="14"/>
  <c r="M9" i="14"/>
  <c r="L9" i="14"/>
  <c r="R8" i="14"/>
  <c r="M8" i="14"/>
  <c r="L8" i="14"/>
  <c r="R7" i="14"/>
  <c r="M7" i="14"/>
  <c r="F18" i="14"/>
  <c r="E7" i="14"/>
  <c r="E18" i="14" s="1"/>
  <c r="R6" i="14"/>
  <c r="M6" i="14"/>
  <c r="L6" i="14"/>
  <c r="R5" i="14"/>
  <c r="Q5" i="14"/>
  <c r="P6" i="14" s="1"/>
  <c r="Q6" i="14" s="1"/>
  <c r="P7" i="14" s="1"/>
  <c r="M5" i="14"/>
  <c r="L5" i="14"/>
  <c r="O5" i="14" s="1"/>
  <c r="N6" i="14" s="1"/>
  <c r="O6" i="14" s="1"/>
  <c r="N7" i="14" s="1"/>
  <c r="R16" i="13"/>
  <c r="M16" i="13"/>
  <c r="L16" i="13"/>
  <c r="R15" i="13"/>
  <c r="M15" i="13"/>
  <c r="L15" i="13"/>
  <c r="R14" i="13"/>
  <c r="M14" i="13"/>
  <c r="L14" i="13"/>
  <c r="R13" i="13"/>
  <c r="M13" i="13"/>
  <c r="L13" i="13"/>
  <c r="R12" i="13"/>
  <c r="M12" i="13"/>
  <c r="L12" i="13"/>
  <c r="R11" i="13"/>
  <c r="M11" i="13"/>
  <c r="L11" i="13"/>
  <c r="R10" i="13"/>
  <c r="M10" i="13"/>
  <c r="L10" i="13"/>
  <c r="R9" i="13"/>
  <c r="M9" i="13"/>
  <c r="L9" i="13"/>
  <c r="R8" i="13"/>
  <c r="M8" i="13"/>
  <c r="L8" i="13"/>
  <c r="R7" i="13"/>
  <c r="F18" i="13"/>
  <c r="R6" i="13"/>
  <c r="M6" i="13"/>
  <c r="L6" i="13"/>
  <c r="R5" i="13"/>
  <c r="M5" i="13"/>
  <c r="Q5" i="13" s="1"/>
  <c r="P6" i="13" s="1"/>
  <c r="L5" i="13"/>
  <c r="O5" i="13" s="1"/>
  <c r="N6" i="13" s="1"/>
  <c r="O6" i="13" s="1"/>
  <c r="N7" i="13" s="1"/>
  <c r="Q7" i="14" l="1"/>
  <c r="P8" i="14" s="1"/>
  <c r="Q8" i="14" s="1"/>
  <c r="P9" i="14" s="1"/>
  <c r="Q9" i="14" s="1"/>
  <c r="P10" i="14" s="1"/>
  <c r="Q10" i="14" s="1"/>
  <c r="P11" i="14" s="1"/>
  <c r="Q11" i="14" s="1"/>
  <c r="P12" i="14" s="1"/>
  <c r="Q12" i="14" s="1"/>
  <c r="P13" i="14" s="1"/>
  <c r="Q13" i="14" s="1"/>
  <c r="P14" i="14" s="1"/>
  <c r="Q14" i="14" s="1"/>
  <c r="P15" i="14" s="1"/>
  <c r="Q15" i="14" s="1"/>
  <c r="P16" i="14" s="1"/>
  <c r="Q16" i="14" s="1"/>
  <c r="Q6" i="13"/>
  <c r="P7" i="13" s="1"/>
  <c r="E18" i="13"/>
  <c r="L7" i="14"/>
  <c r="O7" i="14" s="1"/>
  <c r="N8" i="14" s="1"/>
  <c r="O8" i="14" s="1"/>
  <c r="N9" i="14" s="1"/>
  <c r="O9" i="14" s="1"/>
  <c r="N10" i="14" s="1"/>
  <c r="O10" i="14" s="1"/>
  <c r="N11" i="14" s="1"/>
  <c r="O11" i="14" s="1"/>
  <c r="N12" i="14" s="1"/>
  <c r="O12" i="14" s="1"/>
  <c r="N13" i="14" s="1"/>
  <c r="O13" i="14" s="1"/>
  <c r="N14" i="14" s="1"/>
  <c r="O14" i="14" s="1"/>
  <c r="N15" i="14" s="1"/>
  <c r="O15" i="14" s="1"/>
  <c r="N16" i="14" s="1"/>
  <c r="O16" i="14" s="1"/>
  <c r="L7" i="13"/>
  <c r="O7" i="13" s="1"/>
  <c r="N8" i="13" s="1"/>
  <c r="O8" i="13" s="1"/>
  <c r="N9" i="13" s="1"/>
  <c r="O9" i="13" s="1"/>
  <c r="N10" i="13" s="1"/>
  <c r="O10" i="13" s="1"/>
  <c r="N11" i="13" s="1"/>
  <c r="O11" i="13" s="1"/>
  <c r="N12" i="13" s="1"/>
  <c r="O12" i="13" s="1"/>
  <c r="N13" i="13" s="1"/>
  <c r="O13" i="13" s="1"/>
  <c r="N14" i="13" s="1"/>
  <c r="O14" i="13" s="1"/>
  <c r="N15" i="13" s="1"/>
  <c r="O15" i="13" s="1"/>
  <c r="N16" i="13" s="1"/>
  <c r="O16" i="13" s="1"/>
  <c r="M7" i="13"/>
  <c r="Q7" i="13" s="1"/>
  <c r="P8" i="13" s="1"/>
  <c r="Q8" i="13" s="1"/>
  <c r="P9" i="13" s="1"/>
  <c r="Q9" i="13" s="1"/>
  <c r="P10" i="13" s="1"/>
  <c r="Q10" i="13" s="1"/>
  <c r="P11" i="13" s="1"/>
  <c r="Q11" i="13" s="1"/>
  <c r="P12" i="13" s="1"/>
  <c r="Q12" i="13" s="1"/>
  <c r="P13" i="13" s="1"/>
  <c r="Q13" i="13" s="1"/>
  <c r="P14" i="13" s="1"/>
  <c r="Q14" i="13" s="1"/>
  <c r="P15" i="13" s="1"/>
  <c r="Q15" i="13" s="1"/>
  <c r="P16" i="13" s="1"/>
  <c r="Q16" i="13" s="1"/>
  <c r="R16" i="11" l="1"/>
  <c r="L16" i="11"/>
  <c r="R15" i="11"/>
  <c r="M15" i="11"/>
  <c r="L15" i="11"/>
  <c r="R14" i="11"/>
  <c r="M14" i="11"/>
  <c r="L14" i="11"/>
  <c r="R13" i="11"/>
  <c r="M13" i="11"/>
  <c r="L13" i="11"/>
  <c r="R12" i="11"/>
  <c r="M12" i="11"/>
  <c r="L12" i="11"/>
  <c r="R11" i="11"/>
  <c r="M11" i="11"/>
  <c r="L11" i="11"/>
  <c r="R10" i="11"/>
  <c r="M10" i="11"/>
  <c r="L10" i="11"/>
  <c r="R9" i="11"/>
  <c r="M9" i="11"/>
  <c r="L9" i="11"/>
  <c r="R8" i="11"/>
  <c r="M8" i="11"/>
  <c r="L8" i="11"/>
  <c r="R7" i="11"/>
  <c r="L7" i="11"/>
  <c r="F18" i="11"/>
  <c r="E18" i="11"/>
  <c r="R6" i="11"/>
  <c r="M6" i="11"/>
  <c r="L6" i="11"/>
  <c r="R5" i="11"/>
  <c r="M5" i="11"/>
  <c r="Q5" i="11" s="1"/>
  <c r="P6" i="11" s="1"/>
  <c r="Q6" i="11" s="1"/>
  <c r="P7" i="11" s="1"/>
  <c r="L5" i="11"/>
  <c r="O5" i="11" s="1"/>
  <c r="N6" i="11" s="1"/>
  <c r="R6" i="6"/>
  <c r="R7" i="6"/>
  <c r="R8" i="6"/>
  <c r="R9" i="6"/>
  <c r="R10" i="6"/>
  <c r="R11" i="6"/>
  <c r="R12" i="6"/>
  <c r="R13" i="6"/>
  <c r="R14" i="6"/>
  <c r="R15" i="6"/>
  <c r="R16" i="6"/>
  <c r="R5" i="6"/>
  <c r="M7" i="11" l="1"/>
  <c r="Q7" i="11" s="1"/>
  <c r="P8" i="11" s="1"/>
  <c r="Q8" i="11" s="1"/>
  <c r="P9" i="11" s="1"/>
  <c r="Q9" i="11" s="1"/>
  <c r="P10" i="11" s="1"/>
  <c r="Q10" i="11" s="1"/>
  <c r="P11" i="11" s="1"/>
  <c r="Q11" i="11" s="1"/>
  <c r="P12" i="11" s="1"/>
  <c r="Q12" i="11" s="1"/>
  <c r="P13" i="11" s="1"/>
  <c r="Q13" i="11" s="1"/>
  <c r="P14" i="11" s="1"/>
  <c r="Q14" i="11" s="1"/>
  <c r="P15" i="11" s="1"/>
  <c r="Q15" i="11" s="1"/>
  <c r="P16" i="11" s="1"/>
  <c r="Q16" i="11" s="1"/>
  <c r="O6" i="11"/>
  <c r="N7" i="11" s="1"/>
  <c r="O7" i="11" s="1"/>
  <c r="N8" i="11" s="1"/>
  <c r="O8" i="11" s="1"/>
  <c r="N9" i="11" s="1"/>
  <c r="O9" i="11" s="1"/>
  <c r="N10" i="11" s="1"/>
  <c r="O10" i="11" s="1"/>
  <c r="N11" i="11" s="1"/>
  <c r="O11" i="11" s="1"/>
  <c r="N12" i="11" s="1"/>
  <c r="O12" i="11" s="1"/>
  <c r="N13" i="11" s="1"/>
  <c r="O13" i="11" s="1"/>
  <c r="M16" i="11"/>
  <c r="M16" i="6"/>
  <c r="L16" i="6"/>
  <c r="M15" i="6"/>
  <c r="L15" i="6"/>
  <c r="M14" i="6"/>
  <c r="L14" i="6"/>
  <c r="M13" i="6"/>
  <c r="L13" i="6"/>
  <c r="M12" i="6"/>
  <c r="L12" i="6"/>
  <c r="M11" i="6"/>
  <c r="L11" i="6"/>
  <c r="M10" i="6"/>
  <c r="L10" i="6"/>
  <c r="M9" i="6"/>
  <c r="L9" i="6"/>
  <c r="M8" i="6"/>
  <c r="L8" i="6"/>
  <c r="M7" i="6"/>
  <c r="L7" i="6"/>
  <c r="M6" i="6"/>
  <c r="L6" i="6"/>
  <c r="M5" i="6"/>
  <c r="Q5" i="6" s="1"/>
  <c r="P6" i="6" s="1"/>
  <c r="L5" i="6"/>
  <c r="O5" i="6" s="1"/>
  <c r="N6" i="6" s="1"/>
  <c r="N14" i="11" l="1"/>
  <c r="O14" i="11" s="1"/>
  <c r="N15" i="11" s="1"/>
  <c r="O15" i="11" s="1"/>
  <c r="N16" i="11" s="1"/>
  <c r="O16" i="11" s="1"/>
  <c r="O6" i="6"/>
  <c r="N7" i="6" s="1"/>
  <c r="O7" i="6" s="1"/>
  <c r="N8" i="6" s="1"/>
  <c r="O8" i="6" s="1"/>
  <c r="N9" i="6" s="1"/>
  <c r="O9" i="6" s="1"/>
  <c r="N10" i="6" s="1"/>
  <c r="O10" i="6" s="1"/>
  <c r="N11" i="6" s="1"/>
  <c r="O11" i="6" s="1"/>
  <c r="N12" i="6" s="1"/>
  <c r="O12" i="6" s="1"/>
  <c r="N13" i="6" s="1"/>
  <c r="O13" i="6" s="1"/>
  <c r="N14" i="6" s="1"/>
  <c r="O14" i="6" s="1"/>
  <c r="N15" i="6" s="1"/>
  <c r="O15" i="6" s="1"/>
  <c r="N16" i="6" s="1"/>
  <c r="O16" i="6" s="1"/>
  <c r="Q6" i="6"/>
  <c r="P7" i="6" s="1"/>
  <c r="Q7" i="6" s="1"/>
  <c r="P8" i="6" s="1"/>
  <c r="Q8" i="6" s="1"/>
  <c r="P9" i="6" s="1"/>
  <c r="Q9" i="6" s="1"/>
  <c r="P10" i="6" s="1"/>
  <c r="Q10" i="6" s="1"/>
  <c r="P11" i="6" s="1"/>
  <c r="Q11" i="6" s="1"/>
  <c r="P12" i="6" s="1"/>
  <c r="Q12" i="6" s="1"/>
  <c r="P13" i="6" s="1"/>
  <c r="Q13" i="6" s="1"/>
  <c r="P14" i="6" s="1"/>
  <c r="Q14" i="6" s="1"/>
  <c r="P15" i="6" s="1"/>
  <c r="Q15" i="6" s="1"/>
  <c r="P16" i="6" s="1"/>
  <c r="Q16" i="6" s="1"/>
</calcChain>
</file>

<file path=xl/sharedStrings.xml><?xml version="1.0" encoding="utf-8"?>
<sst xmlns="http://schemas.openxmlformats.org/spreadsheetml/2006/main" count="79" uniqueCount="48">
  <si>
    <t>No</t>
  </si>
  <si>
    <t>Delta-x</t>
  </si>
  <si>
    <t>delta-y</t>
  </si>
  <si>
    <t>x-start</t>
  </si>
  <si>
    <t>y-start</t>
  </si>
  <si>
    <t>x-end</t>
  </si>
  <si>
    <t>y-end</t>
  </si>
  <si>
    <t>x</t>
  </si>
  <si>
    <t>y</t>
  </si>
  <si>
    <t>Sum cluster A 1</t>
  </si>
  <si>
    <t>Meier</t>
  </si>
  <si>
    <t>Müller</t>
  </si>
  <si>
    <t>Turner</t>
  </si>
  <si>
    <t>Donuser</t>
  </si>
  <si>
    <t>Brunner</t>
  </si>
  <si>
    <t>Brander</t>
  </si>
  <si>
    <t>Holzer</t>
  </si>
  <si>
    <t>Grüner</t>
  </si>
  <si>
    <t>Muster</t>
  </si>
  <si>
    <t>Grob</t>
  </si>
  <si>
    <t>Fein</t>
  </si>
  <si>
    <t>Vordemhaus</t>
  </si>
  <si>
    <t>Knaus</t>
  </si>
  <si>
    <t>Obers</t>
  </si>
  <si>
    <t>Monag</t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</si>
  <si>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</si>
  <si>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</si>
  <si>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</si>
  <si>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</si>
  <si>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</si>
  <si>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</si>
  <si>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</si>
  <si>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</si>
  <si>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</si>
  <si>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A 10</t>
  </si>
  <si>
    <t>A 11</t>
  </si>
  <si>
    <t>A 12</t>
  </si>
  <si>
    <t>Risikogruppen</t>
  </si>
  <si>
    <t>Prämien</t>
  </si>
  <si>
    <t>Schäden</t>
  </si>
  <si>
    <t>Summe</t>
  </si>
  <si>
    <t>Risiko I</t>
  </si>
  <si>
    <t>Risiko II</t>
  </si>
  <si>
    <t>Risiko III</t>
  </si>
  <si>
    <t>Stammzellen (= andere Zellen sind von diesen abhängig)</t>
  </si>
  <si>
    <t>abhängige Zellen (= werden aus Subcluster berechnet)</t>
  </si>
  <si>
    <t>abhängige Zellen (= werden übernommen)</t>
  </si>
  <si>
    <t>Die neue Transparenz: Zusammenhänge schneller und besser erkennen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</si>
</sst>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2" fontId="0" fillId="0" borderId="0" xfId="0" applyNumberFormat="1"/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1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0" fontId="2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0" fillId="2" borderId="0" xfId="0" applyFill="1"/>
    <xf numFmtId="4" fontId="1" fillId="3" borderId="0" xfId="0" applyNumberFormat="1" applyFont="1" applyFill="1"/>
    <xf numFmtId="0" fontId="0" fillId="3" borderId="0" xfId="0" applyFill="1"/>
    <xf numFmtId="0" fontId="3" fillId="0" borderId="0" xfId="0" applyFont="1" applyAlignment="1">
      <alignment horizontal="right"/>
    </xf>
    <xf numFmtId="4" fontId="1" fillId="2" borderId="0" xfId="0" applyNumberFormat="1" applyFont="1" applyFill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4" fontId="0" fillId="2" borderId="0" xfId="0" applyNumberFormat="1" applyFill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3" fillId="0" borderId="0" xfId="0" applyFont="1"/>
    <xf numFmtId="4" fontId="3" fillId="0" borderId="0" xfId="0" applyNumberFormat="1" applyFont="1"/>
    <xf numFmtId="2" fontId="3" fillId="0" borderId="0" xfId="0" applyNumberFormat="1" applyFont="1"/>
    <xf numFmtId="0" fontId="6" fillId="0" borderId="0" xfId="0" applyFont="1"/>
    <xf numFmtId="0" fontId="7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E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'ein Datensatz'!$F$4</c:f>
          <c:strCache>
            <c:ptCount val="1"/>
            <c:pt idx="0">
              <c:v>Schäden</c:v>
            </c:pt>
          </c:strCache>
        </c:strRef>
      </c:tx>
      <c:layout>
        <c:manualLayout>
          <c:xMode val="edge"/>
          <c:yMode val="edge"/>
          <c:x val="0.39202777777777775"/>
          <c:y val="2.7777777777777776E-2"/>
        </c:manualLayout>
      </c:layout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'ein Datensatz'!$D$5</c:f>
              <c:strCache>
                <c:ptCount val="1"/>
                <c:pt idx="0">
                  <c:v>Risiko I</c:v>
                </c:pt>
              </c:strCache>
            </c:strRef>
          </c:tx>
          <c:invertIfNegative val="0"/>
          <c:val>
            <c:numRef>
              <c:f>('ein Datensatz'!$M$5,'ein Datensatz'!$N$5,'ein Datensatz'!$P$5)</c:f>
              <c:numCache>
                <c:formatCode>Standard</c:formatCode>
                <c:ptCount val="3"/>
                <c:pt idx="0" formatCode="#'##0.00">
                  <c:v>100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'ein Datensatz'!$D$6</c:f>
              <c:strCache>
                <c:ptCount val="1"/>
                <c:pt idx="0">
                  <c:v>Risiko II</c:v>
                </c:pt>
              </c:strCache>
            </c:strRef>
          </c:tx>
          <c:invertIfNegative val="0"/>
          <c:val>
            <c:numRef>
              <c:f>('ein Datensatz'!$N$5,'ein Datensatz'!$M$6,'ein Datensatz'!$P$5)</c:f>
              <c:numCache>
                <c:formatCode>#'##0.00</c:formatCode>
                <c:ptCount val="3"/>
                <c:pt idx="0" formatCode="Standard">
                  <c:v>0</c:v>
                </c:pt>
                <c:pt idx="1">
                  <c:v>200</c:v>
                </c:pt>
                <c:pt idx="2" formatCode="Standard">
                  <c:v>0</c:v>
                </c:pt>
              </c:numCache>
            </c:numRef>
          </c:val>
        </c:ser>
        <c:ser>
          <c:idx val="2"/>
          <c:order val="2"/>
          <c:tx>
            <c:strRef>
              <c:f>'ein Datensatz'!$D$7</c:f>
              <c:strCache>
                <c:ptCount val="1"/>
                <c:pt idx="0">
                  <c:v>Risiko III</c:v>
                </c:pt>
              </c:strCache>
            </c:strRef>
          </c:tx>
          <c:invertIfNegative val="0"/>
          <c:val>
            <c:numRef>
              <c:f>('ein Datensatz'!$N$5,'ein Datensatz'!$P$5,'ein Datensatz'!$M$7)</c:f>
              <c:numCache>
                <c:formatCode>Standard</c:formatCode>
                <c:ptCount val="3"/>
                <c:pt idx="0">
                  <c:v>0</c:v>
                </c:pt>
                <c:pt idx="1">
                  <c:v>0</c:v>
                </c:pt>
                <c:pt idx="2" formatCode="#'##0.00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658304"/>
        <c:axId val="68659840"/>
      </c:barChart>
      <c:catAx>
        <c:axId val="68658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68659840"/>
        <c:crosses val="autoZero"/>
        <c:auto val="1"/>
        <c:lblAlgn val="ctr"/>
        <c:lblOffset val="100"/>
        <c:noMultiLvlLbl val="0"/>
      </c:catAx>
      <c:valAx>
        <c:axId val="68659840"/>
        <c:scaling>
          <c:orientation val="minMax"/>
        </c:scaling>
        <c:delete val="0"/>
        <c:axPos val="l"/>
        <c:majorGridlines/>
        <c:numFmt formatCode="#'##0.00" sourceLinked="1"/>
        <c:majorTickMark val="none"/>
        <c:minorTickMark val="none"/>
        <c:tickLblPos val="nextTo"/>
        <c:crossAx val="68658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'subcluster (A1)'!$D$4</c:f>
          <c:strCache>
            <c:ptCount val="1"/>
            <c:pt idx="0">
              <c:v>Risiko I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'subcluster (A1)'!$D$5</c:f>
              <c:strCache>
                <c:ptCount val="1"/>
                <c:pt idx="0">
                  <c:v>Meier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(A1)'!$N$5:$O$5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50</c:v>
                </c:pt>
              </c:numCache>
            </c:numRef>
          </c:xVal>
          <c:yVal>
            <c:numRef>
              <c:f>'subcluster (A1)'!$P$5:$Q$5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'subcluster (A1)'!$D$6</c:f>
              <c:strCache>
                <c:ptCount val="1"/>
                <c:pt idx="0">
                  <c:v>Müller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(A1)'!$N$6:$O$6</c:f>
              <c:numCache>
                <c:formatCode>0.00</c:formatCode>
                <c:ptCount val="2"/>
                <c:pt idx="0">
                  <c:v>50</c:v>
                </c:pt>
                <c:pt idx="1">
                  <c:v>80</c:v>
                </c:pt>
              </c:numCache>
            </c:numRef>
          </c:xVal>
          <c:yVal>
            <c:numRef>
              <c:f>'subcluster (A1)'!$P$6:$Q$6</c:f>
              <c:numCache>
                <c:formatCode>0.00</c:formatCode>
                <c:ptCount val="2"/>
                <c:pt idx="0">
                  <c:v>30</c:v>
                </c:pt>
                <c:pt idx="1">
                  <c:v>90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'subcluster (A1)'!$D$7</c:f>
              <c:strCache>
                <c:ptCount val="1"/>
                <c:pt idx="0">
                  <c:v>Turner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(A1)'!$N$7:$O$7</c:f>
              <c:numCache>
                <c:formatCode>0.00</c:formatCode>
                <c:ptCount val="2"/>
                <c:pt idx="0">
                  <c:v>80</c:v>
                </c:pt>
                <c:pt idx="1">
                  <c:v>102</c:v>
                </c:pt>
              </c:numCache>
            </c:numRef>
          </c:xVal>
          <c:yVal>
            <c:numRef>
              <c:f>'subcluster (A1)'!$P$7:$Q$7</c:f>
              <c:numCache>
                <c:formatCode>0.00</c:formatCod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'subcluster (A1)'!$D$8</c:f>
              <c:strCache>
                <c:ptCount val="1"/>
                <c:pt idx="0">
                  <c:v>Donuser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(A1)'!$N$8:$O$8</c:f>
              <c:numCache>
                <c:formatCode>0.00</c:formatCode>
                <c:ptCount val="2"/>
                <c:pt idx="0">
                  <c:v>102</c:v>
                </c:pt>
                <c:pt idx="1">
                  <c:v>150</c:v>
                </c:pt>
              </c:numCache>
            </c:numRef>
          </c:xVal>
          <c:yVal>
            <c:numRef>
              <c:f>'subcluster (A1)'!$P$8:$Q$8</c:f>
              <c:numCache>
                <c:formatCode>0.00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12"/>
          <c:order val="4"/>
          <c:tx>
            <c:v>Summe</c:v>
          </c:tx>
          <c:spPr>
            <a:ln>
              <a:tailEnd type="stealth" w="lg" len="med"/>
            </a:ln>
          </c:spPr>
          <c:marker>
            <c:symbol val="none"/>
          </c:marker>
          <c:dPt>
            <c:idx val="1"/>
            <c:bubble3D val="0"/>
            <c:spPr>
              <a:ln w="50800">
                <a:solidFill>
                  <a:srgbClr val="0070C0"/>
                </a:solidFill>
                <a:tailEnd type="stealth" w="lg" len="med"/>
              </a:ln>
            </c:spPr>
          </c:dPt>
          <c:xVal>
            <c:numRef>
              <c:f>('subcluster (A1)'!$N$5,'subcluster (A1)'!$O$16)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150</c:v>
                </c:pt>
              </c:numCache>
            </c:numRef>
          </c:xVal>
          <c:yVal>
            <c:numRef>
              <c:f>('subcluster (A1)'!$P$5,'subcluster (A1)'!$Q$16)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241280"/>
        <c:axId val="108243200"/>
      </c:scatterChart>
      <c:valAx>
        <c:axId val="108241280"/>
        <c:scaling>
          <c:orientation val="minMax"/>
        </c:scaling>
        <c:delete val="0"/>
        <c:axPos val="b"/>
        <c:majorGridlines/>
        <c:title>
          <c:tx>
            <c:strRef>
              <c:f>'subcluster (A1)'!$E$4</c:f>
              <c:strCache>
                <c:ptCount val="1"/>
                <c:pt idx="0">
                  <c:v>Prämien</c:v>
                </c:pt>
              </c:strCache>
            </c:strRef>
          </c:tx>
          <c:layout>
            <c:manualLayout>
              <c:xMode val="edge"/>
              <c:yMode val="edge"/>
              <c:x val="0.73077622748370785"/>
              <c:y val="0.93856175656287932"/>
            </c:manualLayout>
          </c:layout>
          <c:overlay val="0"/>
          <c:txPr>
            <a:bodyPr/>
            <a:lstStyle/>
            <a:p>
              <a:pPr>
                <a:defRPr sz="1600"/>
              </a:pPr>
              <a:endParaRPr lang="de-DE"/>
            </a:p>
          </c:txPr>
        </c:title>
        <c:numFmt formatCode="Standard" sourceLinked="1"/>
        <c:majorTickMark val="none"/>
        <c:minorTickMark val="none"/>
        <c:tickLblPos val="nextTo"/>
        <c:crossAx val="108243200"/>
        <c:crosses val="autoZero"/>
        <c:crossBetween val="midCat"/>
      </c:valAx>
      <c:valAx>
        <c:axId val="108243200"/>
        <c:scaling>
          <c:orientation val="minMax"/>
        </c:scaling>
        <c:delete val="0"/>
        <c:axPos val="l"/>
        <c:majorGridlines/>
        <c:title>
          <c:tx>
            <c:strRef>
              <c:f>'subcluster (A1)'!$F$4</c:f>
              <c:strCache>
                <c:ptCount val="1"/>
                <c:pt idx="0">
                  <c:v>Schäden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600"/>
              </a:pPr>
              <a:endParaRPr lang="de-DE"/>
            </a:p>
          </c:txPr>
        </c:title>
        <c:numFmt formatCode="Standard" sourceLinked="1"/>
        <c:majorTickMark val="none"/>
        <c:minorTickMark val="none"/>
        <c:tickLblPos val="nextTo"/>
        <c:crossAx val="1082412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'subcluster (A2)'!$D$4</c:f>
          <c:strCache>
            <c:ptCount val="1"/>
            <c:pt idx="0">
              <c:v>Risiko II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'subcluster (A2)'!$D$5</c:f>
              <c:strCache>
                <c:ptCount val="1"/>
                <c:pt idx="0">
                  <c:v>Brunner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(A2)'!$N$5:$O$5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13</c:v>
                </c:pt>
              </c:numCache>
            </c:numRef>
          </c:xVal>
          <c:yVal>
            <c:numRef>
              <c:f>'subcluster (A2)'!$P$5:$Q$5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'subcluster (A2)'!$D$6</c:f>
              <c:strCache>
                <c:ptCount val="1"/>
                <c:pt idx="0">
                  <c:v>Brander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(A2)'!$N$6:$O$6</c:f>
              <c:numCache>
                <c:formatCode>0.00</c:formatCode>
                <c:ptCount val="2"/>
                <c:pt idx="0">
                  <c:v>13</c:v>
                </c:pt>
                <c:pt idx="1">
                  <c:v>23</c:v>
                </c:pt>
              </c:numCache>
            </c:numRef>
          </c:xVal>
          <c:yVal>
            <c:numRef>
              <c:f>'subcluster (A2)'!$P$6:$Q$6</c:f>
              <c:numCache>
                <c:formatCode>0.00</c:formatCode>
                <c:ptCount val="2"/>
                <c:pt idx="0">
                  <c:v>30</c:v>
                </c:pt>
                <c:pt idx="1">
                  <c:v>110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'subcluster (A2)'!$D$7</c:f>
              <c:strCache>
                <c:ptCount val="1"/>
                <c:pt idx="0">
                  <c:v>Holzer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(A2)'!$N$7:$O$7</c:f>
              <c:numCache>
                <c:formatCode>0.00</c:formatCode>
                <c:ptCount val="2"/>
                <c:pt idx="0">
                  <c:v>23</c:v>
                </c:pt>
                <c:pt idx="1">
                  <c:v>38</c:v>
                </c:pt>
              </c:numCache>
            </c:numRef>
          </c:xVal>
          <c:yVal>
            <c:numRef>
              <c:f>'subcluster (A2)'!$P$7:$Q$7</c:f>
              <c:numCache>
                <c:formatCode>0.00</c:formatCode>
                <c:ptCount val="2"/>
                <c:pt idx="0">
                  <c:v>110</c:v>
                </c:pt>
                <c:pt idx="1">
                  <c:v>125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'subcluster (A2)'!$D$8</c:f>
              <c:strCache>
                <c:ptCount val="1"/>
                <c:pt idx="0">
                  <c:v>Grüner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(A2)'!$N$8:$O$8</c:f>
              <c:numCache>
                <c:formatCode>0.00</c:formatCode>
                <c:ptCount val="2"/>
                <c:pt idx="0">
                  <c:v>38</c:v>
                </c:pt>
                <c:pt idx="1">
                  <c:v>56</c:v>
                </c:pt>
              </c:numCache>
            </c:numRef>
          </c:xVal>
          <c:yVal>
            <c:numRef>
              <c:f>'subcluster (A2)'!$P$8:$Q$8</c:f>
              <c:numCache>
                <c:formatCode>0.00</c:formatCode>
                <c:ptCount val="2"/>
                <c:pt idx="0">
                  <c:v>125</c:v>
                </c:pt>
                <c:pt idx="1">
                  <c:v>125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'subcluster (A2)'!$D$9</c:f>
              <c:strCache>
                <c:ptCount val="1"/>
                <c:pt idx="0">
                  <c:v>Muster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(A2)'!$N$9:$O$9</c:f>
              <c:numCache>
                <c:formatCode>0.00</c:formatCode>
                <c:ptCount val="2"/>
                <c:pt idx="0">
                  <c:v>56</c:v>
                </c:pt>
                <c:pt idx="1">
                  <c:v>80</c:v>
                </c:pt>
              </c:numCache>
            </c:numRef>
          </c:xVal>
          <c:yVal>
            <c:numRef>
              <c:f>'subcluster (A2)'!$P$9:$Q$9</c:f>
              <c:numCache>
                <c:formatCode>0.00</c:formatCode>
                <c:ptCount val="2"/>
                <c:pt idx="0">
                  <c:v>125</c:v>
                </c:pt>
                <c:pt idx="1">
                  <c:v>200</c:v>
                </c:pt>
              </c:numCache>
            </c:numRef>
          </c:yVal>
          <c:smooth val="0"/>
        </c:ser>
        <c:ser>
          <c:idx val="12"/>
          <c:order val="5"/>
          <c:tx>
            <c:v>Summe</c:v>
          </c:tx>
          <c:spPr>
            <a:ln w="50800">
              <a:solidFill>
                <a:srgbClr val="C00000"/>
              </a:solidFill>
              <a:tailEnd type="stealth" w="lg" len="med"/>
            </a:ln>
          </c:spPr>
          <c:marker>
            <c:symbol val="none"/>
          </c:marker>
          <c:xVal>
            <c:numRef>
              <c:f>('subcluster (A2)'!$N$5,'subcluster (A2)'!$O$16)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80</c:v>
                </c:pt>
              </c:numCache>
            </c:numRef>
          </c:xVal>
          <c:yVal>
            <c:numRef>
              <c:f>('subcluster (A2)'!$P$5,'subcluster (A2)'!$Q$16)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200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641664"/>
        <c:axId val="108643840"/>
      </c:scatterChart>
      <c:valAx>
        <c:axId val="108641664"/>
        <c:scaling>
          <c:orientation val="minMax"/>
        </c:scaling>
        <c:delete val="0"/>
        <c:axPos val="b"/>
        <c:majorGridlines/>
        <c:title>
          <c:tx>
            <c:strRef>
              <c:f>'subcluster (A2)'!$E$4</c:f>
              <c:strCache>
                <c:ptCount val="1"/>
                <c:pt idx="0">
                  <c:v>Prämien</c:v>
                </c:pt>
              </c:strCache>
            </c:strRef>
          </c:tx>
          <c:layout>
            <c:manualLayout>
              <c:xMode val="edge"/>
              <c:yMode val="edge"/>
              <c:x val="0.73077622748370785"/>
              <c:y val="0.93856175656287932"/>
            </c:manualLayout>
          </c:layout>
          <c:overlay val="0"/>
          <c:txPr>
            <a:bodyPr/>
            <a:lstStyle/>
            <a:p>
              <a:pPr>
                <a:defRPr sz="1800"/>
              </a:pPr>
              <a:endParaRPr lang="de-DE"/>
            </a:p>
          </c:txPr>
        </c:title>
        <c:numFmt formatCode="Standard" sourceLinked="1"/>
        <c:majorTickMark val="none"/>
        <c:minorTickMark val="none"/>
        <c:tickLblPos val="nextTo"/>
        <c:crossAx val="108643840"/>
        <c:crosses val="autoZero"/>
        <c:crossBetween val="midCat"/>
      </c:valAx>
      <c:valAx>
        <c:axId val="108643840"/>
        <c:scaling>
          <c:orientation val="minMax"/>
        </c:scaling>
        <c:delete val="0"/>
        <c:axPos val="l"/>
        <c:majorGridlines/>
        <c:title>
          <c:tx>
            <c:strRef>
              <c:f>'subcluster (A2)'!$F$4</c:f>
              <c:strCache>
                <c:ptCount val="1"/>
                <c:pt idx="0">
                  <c:v>Schäden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800"/>
              </a:pPr>
              <a:endParaRPr lang="de-DE"/>
            </a:p>
          </c:txPr>
        </c:title>
        <c:numFmt formatCode="Standard" sourceLinked="1"/>
        <c:majorTickMark val="none"/>
        <c:minorTickMark val="none"/>
        <c:tickLblPos val="nextTo"/>
        <c:crossAx val="1086416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'subcluster (A3)'!$D$4</c:f>
          <c:strCache>
            <c:ptCount val="1"/>
            <c:pt idx="0">
              <c:v>Risiko III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'subcluster (A3)'!$D$5</c:f>
              <c:strCache>
                <c:ptCount val="1"/>
                <c:pt idx="0">
                  <c:v>Grob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(A3)'!$N$5:$O$5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28</c:v>
                </c:pt>
              </c:numCache>
            </c:numRef>
          </c:xVal>
          <c:yVal>
            <c:numRef>
              <c:f>'subcluster (A3)'!$P$5:$Q$5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'subcluster (A3)'!$D$6</c:f>
              <c:strCache>
                <c:ptCount val="1"/>
                <c:pt idx="0">
                  <c:v>Fein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(A3)'!$N$6:$O$6</c:f>
              <c:numCache>
                <c:formatCode>0.00</c:formatCode>
                <c:ptCount val="2"/>
                <c:pt idx="0">
                  <c:v>28</c:v>
                </c:pt>
                <c:pt idx="1">
                  <c:v>38</c:v>
                </c:pt>
              </c:numCache>
            </c:numRef>
          </c:xVal>
          <c:yVal>
            <c:numRef>
              <c:f>'subcluster (A3)'!$P$6:$Q$6</c:f>
              <c:numCache>
                <c:formatCode>0.00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'subcluster (A3)'!$D$7</c:f>
              <c:strCache>
                <c:ptCount val="1"/>
                <c:pt idx="0">
                  <c:v>Vordemhaus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(A3)'!$N$7:$O$7</c:f>
              <c:numCache>
                <c:formatCode>0.00</c:formatCode>
                <c:ptCount val="2"/>
                <c:pt idx="0">
                  <c:v>38</c:v>
                </c:pt>
                <c:pt idx="1">
                  <c:v>56</c:v>
                </c:pt>
              </c:numCache>
            </c:numRef>
          </c:xVal>
          <c:yVal>
            <c:numRef>
              <c:f>'subcluster (A3)'!$P$7:$Q$7</c:f>
              <c:numCache>
                <c:formatCode>0.00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'subcluster (A3)'!$D$8</c:f>
              <c:strCache>
                <c:ptCount val="1"/>
                <c:pt idx="0">
                  <c:v>Knaus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(A3)'!$N$8:$O$8</c:f>
              <c:numCache>
                <c:formatCode>0.00</c:formatCode>
                <c:ptCount val="2"/>
                <c:pt idx="0">
                  <c:v>56</c:v>
                </c:pt>
                <c:pt idx="1">
                  <c:v>78</c:v>
                </c:pt>
              </c:numCache>
            </c:numRef>
          </c:xVal>
          <c:yVal>
            <c:numRef>
              <c:f>'subcluster (A3)'!$P$8:$Q$8</c:f>
              <c:numCache>
                <c:formatCode>0.00</c:formatCode>
                <c:ptCount val="2"/>
                <c:pt idx="0">
                  <c:v>25</c:v>
                </c:pt>
                <c:pt idx="1">
                  <c:v>30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'subcluster (A3)'!$D$9</c:f>
              <c:strCache>
                <c:ptCount val="1"/>
                <c:pt idx="0">
                  <c:v>Obers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(A3)'!$N$9:$O$9</c:f>
              <c:numCache>
                <c:formatCode>0.00</c:formatCode>
                <c:ptCount val="2"/>
                <c:pt idx="0">
                  <c:v>78</c:v>
                </c:pt>
                <c:pt idx="1">
                  <c:v>93</c:v>
                </c:pt>
              </c:numCache>
            </c:numRef>
          </c:xVal>
          <c:yVal>
            <c:numRef>
              <c:f>'subcluster (A3)'!$P$9:$Q$9</c:f>
              <c:numCache>
                <c:formatCode>0.00</c:formatCode>
                <c:ptCount val="2"/>
                <c:pt idx="0">
                  <c:v>30</c:v>
                </c:pt>
                <c:pt idx="1">
                  <c:v>60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'subcluster (A3)'!$D$10</c:f>
              <c:strCache>
                <c:ptCount val="1"/>
                <c:pt idx="0">
                  <c:v>Monag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(A3)'!$N$10:$O$10</c:f>
              <c:numCache>
                <c:formatCode>0.00</c:formatCode>
                <c:ptCount val="2"/>
                <c:pt idx="0">
                  <c:v>93</c:v>
                </c:pt>
                <c:pt idx="1">
                  <c:v>120</c:v>
                </c:pt>
              </c:numCache>
            </c:numRef>
          </c:xVal>
          <c:yVal>
            <c:numRef>
              <c:f>'subcluster (A3)'!$P$10:$Q$10</c:f>
              <c:numCache>
                <c:formatCode>0.00</c:formatCode>
                <c:ptCount val="2"/>
                <c:pt idx="0">
                  <c:v>60</c:v>
                </c:pt>
                <c:pt idx="1">
                  <c:v>80</c:v>
                </c:pt>
              </c:numCache>
            </c:numRef>
          </c:yVal>
          <c:smooth val="0"/>
        </c:ser>
        <c:ser>
          <c:idx val="12"/>
          <c:order val="6"/>
          <c:tx>
            <c:v>Summe</c:v>
          </c:tx>
          <c:spPr>
            <a:ln w="50800">
              <a:solidFill>
                <a:schemeClr val="accent3">
                  <a:lumMod val="75000"/>
                </a:schemeClr>
              </a:solidFill>
              <a:tailEnd type="stealth" w="lg" len="med"/>
            </a:ln>
          </c:spPr>
          <c:marker>
            <c:symbol val="none"/>
          </c:marker>
          <c:xVal>
            <c:numRef>
              <c:f>('subcluster (A3)'!$N$5,'subcluster (A3)'!$O$16)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120</c:v>
                </c:pt>
              </c:numCache>
            </c:numRef>
          </c:xVal>
          <c:yVal>
            <c:numRef>
              <c:f>('subcluster (A3)'!$P$5,'subcluster (A3)'!$Q$16)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094592"/>
        <c:axId val="112100864"/>
      </c:scatterChart>
      <c:valAx>
        <c:axId val="112094592"/>
        <c:scaling>
          <c:orientation val="minMax"/>
        </c:scaling>
        <c:delete val="0"/>
        <c:axPos val="b"/>
        <c:majorGridlines/>
        <c:title>
          <c:tx>
            <c:strRef>
              <c:f>'subcluster (A3)'!$E$4</c:f>
              <c:strCache>
                <c:ptCount val="1"/>
                <c:pt idx="0">
                  <c:v>Prämien</c:v>
                </c:pt>
              </c:strCache>
            </c:strRef>
          </c:tx>
          <c:layout>
            <c:manualLayout>
              <c:xMode val="edge"/>
              <c:yMode val="edge"/>
              <c:x val="0.73077622748370785"/>
              <c:y val="0.93856175656287932"/>
            </c:manualLayout>
          </c:layout>
          <c:overlay val="0"/>
          <c:txPr>
            <a:bodyPr/>
            <a:lstStyle/>
            <a:p>
              <a:pPr>
                <a:defRPr sz="1800"/>
              </a:pPr>
              <a:endParaRPr lang="de-DE"/>
            </a:p>
          </c:txPr>
        </c:title>
        <c:numFmt formatCode="Standard" sourceLinked="1"/>
        <c:majorTickMark val="none"/>
        <c:minorTickMark val="none"/>
        <c:tickLblPos val="nextTo"/>
        <c:crossAx val="112100864"/>
        <c:crosses val="autoZero"/>
        <c:crossBetween val="midCat"/>
      </c:valAx>
      <c:valAx>
        <c:axId val="112100864"/>
        <c:scaling>
          <c:orientation val="minMax"/>
        </c:scaling>
        <c:delete val="0"/>
        <c:axPos val="l"/>
        <c:majorGridlines/>
        <c:title>
          <c:tx>
            <c:strRef>
              <c:f>'subcluster (A3)'!$F$4</c:f>
              <c:strCache>
                <c:ptCount val="1"/>
                <c:pt idx="0">
                  <c:v>Schäden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800"/>
              </a:pPr>
              <a:endParaRPr lang="de-DE"/>
            </a:p>
          </c:txPr>
        </c:title>
        <c:numFmt formatCode="Standard" sourceLinked="1"/>
        <c:majorTickMark val="none"/>
        <c:minorTickMark val="none"/>
        <c:tickLblPos val="nextTo"/>
        <c:crossAx val="1120945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'ein Datensatz'!$E$4</c:f>
          <c:strCache>
            <c:ptCount val="1"/>
            <c:pt idx="0">
              <c:v>Prämien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'ein Datensatz'!$D$5</c:f>
              <c:strCache>
                <c:ptCount val="1"/>
                <c:pt idx="0">
                  <c:v>Risiko I</c:v>
                </c:pt>
              </c:strCache>
            </c:strRef>
          </c:tx>
          <c:invertIfNegative val="0"/>
          <c:val>
            <c:numRef>
              <c:f>('ein Datensatz'!$L$5,'ein Datensatz'!$N$5,'ein Datensatz'!$P$5)</c:f>
              <c:numCache>
                <c:formatCode>Standard</c:formatCode>
                <c:ptCount val="3"/>
                <c:pt idx="0" formatCode="#'##0.00">
                  <c:v>150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'ein Datensatz'!$D$6</c:f>
              <c:strCache>
                <c:ptCount val="1"/>
                <c:pt idx="0">
                  <c:v>Risiko II</c:v>
                </c:pt>
              </c:strCache>
            </c:strRef>
          </c:tx>
          <c:invertIfNegative val="0"/>
          <c:val>
            <c:numRef>
              <c:f>('ein Datensatz'!$N$5,'ein Datensatz'!$L$6,'ein Datensatz'!$P$5)</c:f>
              <c:numCache>
                <c:formatCode>#'##0.00</c:formatCode>
                <c:ptCount val="3"/>
                <c:pt idx="0" formatCode="Standard">
                  <c:v>0</c:v>
                </c:pt>
                <c:pt idx="1">
                  <c:v>80</c:v>
                </c:pt>
                <c:pt idx="2" formatCode="Standard">
                  <c:v>0</c:v>
                </c:pt>
              </c:numCache>
            </c:numRef>
          </c:val>
        </c:ser>
        <c:ser>
          <c:idx val="2"/>
          <c:order val="2"/>
          <c:tx>
            <c:strRef>
              <c:f>'ein Datensatz'!$D$7</c:f>
              <c:strCache>
                <c:ptCount val="1"/>
                <c:pt idx="0">
                  <c:v>Risiko III</c:v>
                </c:pt>
              </c:strCache>
            </c:strRef>
          </c:tx>
          <c:invertIfNegative val="0"/>
          <c:val>
            <c:numRef>
              <c:f>('ein Datensatz'!$N$5,'ein Datensatz'!$P$5,'ein Datensatz'!$L$7)</c:f>
              <c:numCache>
                <c:formatCode>Standard</c:formatCode>
                <c:ptCount val="3"/>
                <c:pt idx="0">
                  <c:v>0</c:v>
                </c:pt>
                <c:pt idx="1">
                  <c:v>0</c:v>
                </c:pt>
                <c:pt idx="2" formatCode="#'##0.00">
                  <c:v>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682880"/>
        <c:axId val="68684416"/>
      </c:barChart>
      <c:catAx>
        <c:axId val="68682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68684416"/>
        <c:crosses val="autoZero"/>
        <c:auto val="1"/>
        <c:lblAlgn val="ctr"/>
        <c:lblOffset val="100"/>
        <c:noMultiLvlLbl val="0"/>
      </c:catAx>
      <c:valAx>
        <c:axId val="68684416"/>
        <c:scaling>
          <c:orientation val="minMax"/>
        </c:scaling>
        <c:delete val="0"/>
        <c:axPos val="l"/>
        <c:majorGridlines/>
        <c:numFmt formatCode="#'##0.00" sourceLinked="1"/>
        <c:majorTickMark val="none"/>
        <c:minorTickMark val="none"/>
        <c:tickLblPos val="nextTo"/>
        <c:crossAx val="68682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'subcluster (A3)'!$D$4</c:f>
          <c:strCache>
            <c:ptCount val="1"/>
            <c:pt idx="0">
              <c:v>Risiko III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'subcluster (A3)'!$D$5</c:f>
              <c:strCache>
                <c:ptCount val="1"/>
                <c:pt idx="0">
                  <c:v>Grob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(A3)'!$N$5:$O$5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28</c:v>
                </c:pt>
              </c:numCache>
            </c:numRef>
          </c:xVal>
          <c:yVal>
            <c:numRef>
              <c:f>'subcluster (A3)'!$P$5:$Q$5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'subcluster (A3)'!$D$6</c:f>
              <c:strCache>
                <c:ptCount val="1"/>
                <c:pt idx="0">
                  <c:v>Fein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(A3)'!$N$6:$O$6</c:f>
              <c:numCache>
                <c:formatCode>0.00</c:formatCode>
                <c:ptCount val="2"/>
                <c:pt idx="0">
                  <c:v>28</c:v>
                </c:pt>
                <c:pt idx="1">
                  <c:v>38</c:v>
                </c:pt>
              </c:numCache>
            </c:numRef>
          </c:xVal>
          <c:yVal>
            <c:numRef>
              <c:f>'subcluster (A3)'!$P$6:$Q$6</c:f>
              <c:numCache>
                <c:formatCode>0.00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'subcluster (A3)'!$D$7</c:f>
              <c:strCache>
                <c:ptCount val="1"/>
                <c:pt idx="0">
                  <c:v>Vordemhaus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(A3)'!$N$7:$O$7</c:f>
              <c:numCache>
                <c:formatCode>0.00</c:formatCode>
                <c:ptCount val="2"/>
                <c:pt idx="0">
                  <c:v>38</c:v>
                </c:pt>
                <c:pt idx="1">
                  <c:v>56</c:v>
                </c:pt>
              </c:numCache>
            </c:numRef>
          </c:xVal>
          <c:yVal>
            <c:numRef>
              <c:f>'subcluster (A3)'!$P$7:$Q$7</c:f>
              <c:numCache>
                <c:formatCode>0.00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'subcluster (A3)'!$D$8</c:f>
              <c:strCache>
                <c:ptCount val="1"/>
                <c:pt idx="0">
                  <c:v>Knaus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(A3)'!$N$8:$O$8</c:f>
              <c:numCache>
                <c:formatCode>0.00</c:formatCode>
                <c:ptCount val="2"/>
                <c:pt idx="0">
                  <c:v>56</c:v>
                </c:pt>
                <c:pt idx="1">
                  <c:v>78</c:v>
                </c:pt>
              </c:numCache>
            </c:numRef>
          </c:xVal>
          <c:yVal>
            <c:numRef>
              <c:f>'subcluster (A3)'!$P$8:$Q$8</c:f>
              <c:numCache>
                <c:formatCode>0.00</c:formatCode>
                <c:ptCount val="2"/>
                <c:pt idx="0">
                  <c:v>25</c:v>
                </c:pt>
                <c:pt idx="1">
                  <c:v>30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'subcluster (A3)'!$D$9</c:f>
              <c:strCache>
                <c:ptCount val="1"/>
                <c:pt idx="0">
                  <c:v>Obers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(A3)'!$N$9:$O$9</c:f>
              <c:numCache>
                <c:formatCode>0.00</c:formatCode>
                <c:ptCount val="2"/>
                <c:pt idx="0">
                  <c:v>78</c:v>
                </c:pt>
                <c:pt idx="1">
                  <c:v>93</c:v>
                </c:pt>
              </c:numCache>
            </c:numRef>
          </c:xVal>
          <c:yVal>
            <c:numRef>
              <c:f>'subcluster (A3)'!$P$9:$Q$9</c:f>
              <c:numCache>
                <c:formatCode>0.00</c:formatCode>
                <c:ptCount val="2"/>
                <c:pt idx="0">
                  <c:v>30</c:v>
                </c:pt>
                <c:pt idx="1">
                  <c:v>60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'subcluster (A3)'!$D$10</c:f>
              <c:strCache>
                <c:ptCount val="1"/>
                <c:pt idx="0">
                  <c:v>Monag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(A3)'!$N$10:$O$10</c:f>
              <c:numCache>
                <c:formatCode>0.00</c:formatCode>
                <c:ptCount val="2"/>
                <c:pt idx="0">
                  <c:v>93</c:v>
                </c:pt>
                <c:pt idx="1">
                  <c:v>120</c:v>
                </c:pt>
              </c:numCache>
            </c:numRef>
          </c:xVal>
          <c:yVal>
            <c:numRef>
              <c:f>'subcluster (A3)'!$P$10:$Q$10</c:f>
              <c:numCache>
                <c:formatCode>0.00</c:formatCode>
                <c:ptCount val="2"/>
                <c:pt idx="0">
                  <c:v>60</c:v>
                </c:pt>
                <c:pt idx="1">
                  <c:v>80</c:v>
                </c:pt>
              </c:numCache>
            </c:numRef>
          </c:yVal>
          <c:smooth val="0"/>
        </c:ser>
        <c:ser>
          <c:idx val="12"/>
          <c:order val="6"/>
          <c:tx>
            <c:v>Summe</c:v>
          </c:tx>
          <c:spPr>
            <a:ln w="50800">
              <a:solidFill>
                <a:schemeClr val="accent3">
                  <a:lumMod val="75000"/>
                </a:schemeClr>
              </a:solidFill>
              <a:tailEnd type="stealth" w="lg" len="med"/>
            </a:ln>
          </c:spPr>
          <c:marker>
            <c:symbol val="none"/>
          </c:marker>
          <c:xVal>
            <c:numRef>
              <c:f>('subcluster (A3)'!$N$5,'subcluster (A3)'!$O$16)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120</c:v>
                </c:pt>
              </c:numCache>
            </c:numRef>
          </c:xVal>
          <c:yVal>
            <c:numRef>
              <c:f>('subcluster (A3)'!$P$5,'subcluster (A3)'!$Q$16)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39072"/>
        <c:axId val="68740992"/>
      </c:scatterChart>
      <c:valAx>
        <c:axId val="68739072"/>
        <c:scaling>
          <c:orientation val="minMax"/>
        </c:scaling>
        <c:delete val="0"/>
        <c:axPos val="b"/>
        <c:majorGridlines/>
        <c:title>
          <c:tx>
            <c:strRef>
              <c:f>'subcluster (A3)'!$E$4</c:f>
              <c:strCache>
                <c:ptCount val="1"/>
                <c:pt idx="0">
                  <c:v>Prämien</c:v>
                </c:pt>
              </c:strCache>
            </c:strRef>
          </c:tx>
          <c:layout>
            <c:manualLayout>
              <c:xMode val="edge"/>
              <c:yMode val="edge"/>
              <c:x val="0.73077622748370785"/>
              <c:y val="0.93856175656287932"/>
            </c:manualLayout>
          </c:layout>
          <c:overlay val="0"/>
          <c:txPr>
            <a:bodyPr/>
            <a:lstStyle/>
            <a:p>
              <a:pPr>
                <a:defRPr sz="1800"/>
              </a:pPr>
              <a:endParaRPr lang="de-DE"/>
            </a:p>
          </c:txPr>
        </c:title>
        <c:numFmt formatCode="Standard" sourceLinked="1"/>
        <c:majorTickMark val="none"/>
        <c:minorTickMark val="none"/>
        <c:tickLblPos val="nextTo"/>
        <c:crossAx val="68740992"/>
        <c:crosses val="autoZero"/>
        <c:crossBetween val="midCat"/>
      </c:valAx>
      <c:valAx>
        <c:axId val="68740992"/>
        <c:scaling>
          <c:orientation val="minMax"/>
        </c:scaling>
        <c:delete val="0"/>
        <c:axPos val="l"/>
        <c:majorGridlines/>
        <c:title>
          <c:tx>
            <c:strRef>
              <c:f>'subcluster (A3)'!$F$4</c:f>
              <c:strCache>
                <c:ptCount val="1"/>
                <c:pt idx="0">
                  <c:v>Schäden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800"/>
              </a:pPr>
              <a:endParaRPr lang="de-DE"/>
            </a:p>
          </c:txPr>
        </c:title>
        <c:numFmt formatCode="Standard" sourceLinked="1"/>
        <c:majorTickMark val="none"/>
        <c:minorTickMark val="none"/>
        <c:tickLblPos val="nextTo"/>
        <c:crossAx val="687390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'subcluster (A2)'!$D$4</c:f>
          <c:strCache>
            <c:ptCount val="1"/>
            <c:pt idx="0">
              <c:v>Risiko II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'subcluster (A2)'!$D$5</c:f>
              <c:strCache>
                <c:ptCount val="1"/>
                <c:pt idx="0">
                  <c:v>Brunner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(A2)'!$N$5:$O$5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13</c:v>
                </c:pt>
              </c:numCache>
            </c:numRef>
          </c:xVal>
          <c:yVal>
            <c:numRef>
              <c:f>'subcluster (A2)'!$P$5:$Q$5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'subcluster (A2)'!$D$6</c:f>
              <c:strCache>
                <c:ptCount val="1"/>
                <c:pt idx="0">
                  <c:v>Brander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(A2)'!$N$6:$O$6</c:f>
              <c:numCache>
                <c:formatCode>0.00</c:formatCode>
                <c:ptCount val="2"/>
                <c:pt idx="0">
                  <c:v>13</c:v>
                </c:pt>
                <c:pt idx="1">
                  <c:v>23</c:v>
                </c:pt>
              </c:numCache>
            </c:numRef>
          </c:xVal>
          <c:yVal>
            <c:numRef>
              <c:f>'subcluster (A2)'!$P$6:$Q$6</c:f>
              <c:numCache>
                <c:formatCode>0.00</c:formatCode>
                <c:ptCount val="2"/>
                <c:pt idx="0">
                  <c:v>30</c:v>
                </c:pt>
                <c:pt idx="1">
                  <c:v>110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'subcluster (A2)'!$D$7</c:f>
              <c:strCache>
                <c:ptCount val="1"/>
                <c:pt idx="0">
                  <c:v>Holzer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(A2)'!$N$7:$O$7</c:f>
              <c:numCache>
                <c:formatCode>0.00</c:formatCode>
                <c:ptCount val="2"/>
                <c:pt idx="0">
                  <c:v>23</c:v>
                </c:pt>
                <c:pt idx="1">
                  <c:v>38</c:v>
                </c:pt>
              </c:numCache>
            </c:numRef>
          </c:xVal>
          <c:yVal>
            <c:numRef>
              <c:f>'subcluster (A2)'!$P$7:$Q$7</c:f>
              <c:numCache>
                <c:formatCode>0.00</c:formatCode>
                <c:ptCount val="2"/>
                <c:pt idx="0">
                  <c:v>110</c:v>
                </c:pt>
                <c:pt idx="1">
                  <c:v>125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'subcluster (A2)'!$D$8</c:f>
              <c:strCache>
                <c:ptCount val="1"/>
                <c:pt idx="0">
                  <c:v>Grüner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(A2)'!$N$8:$O$8</c:f>
              <c:numCache>
                <c:formatCode>0.00</c:formatCode>
                <c:ptCount val="2"/>
                <c:pt idx="0">
                  <c:v>38</c:v>
                </c:pt>
                <c:pt idx="1">
                  <c:v>56</c:v>
                </c:pt>
              </c:numCache>
            </c:numRef>
          </c:xVal>
          <c:yVal>
            <c:numRef>
              <c:f>'subcluster (A2)'!$P$8:$Q$8</c:f>
              <c:numCache>
                <c:formatCode>0.00</c:formatCode>
                <c:ptCount val="2"/>
                <c:pt idx="0">
                  <c:v>125</c:v>
                </c:pt>
                <c:pt idx="1">
                  <c:v>125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'subcluster (A2)'!$D$9</c:f>
              <c:strCache>
                <c:ptCount val="1"/>
                <c:pt idx="0">
                  <c:v>Muster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(A2)'!$N$9:$O$9</c:f>
              <c:numCache>
                <c:formatCode>0.00</c:formatCode>
                <c:ptCount val="2"/>
                <c:pt idx="0">
                  <c:v>56</c:v>
                </c:pt>
                <c:pt idx="1">
                  <c:v>80</c:v>
                </c:pt>
              </c:numCache>
            </c:numRef>
          </c:xVal>
          <c:yVal>
            <c:numRef>
              <c:f>'subcluster (A2)'!$P$9:$Q$9</c:f>
              <c:numCache>
                <c:formatCode>0.00</c:formatCode>
                <c:ptCount val="2"/>
                <c:pt idx="0">
                  <c:v>125</c:v>
                </c:pt>
                <c:pt idx="1">
                  <c:v>200</c:v>
                </c:pt>
              </c:numCache>
            </c:numRef>
          </c:yVal>
          <c:smooth val="0"/>
        </c:ser>
        <c:ser>
          <c:idx val="12"/>
          <c:order val="5"/>
          <c:tx>
            <c:v>Summe</c:v>
          </c:tx>
          <c:spPr>
            <a:ln w="50800">
              <a:solidFill>
                <a:srgbClr val="C00000"/>
              </a:solidFill>
              <a:tailEnd type="stealth" w="lg" len="med"/>
            </a:ln>
          </c:spPr>
          <c:marker>
            <c:symbol val="none"/>
          </c:marker>
          <c:xVal>
            <c:numRef>
              <c:f>('subcluster (A2)'!$N$5,'subcluster (A2)'!$O$16)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80</c:v>
                </c:pt>
              </c:numCache>
            </c:numRef>
          </c:xVal>
          <c:yVal>
            <c:numRef>
              <c:f>('subcluster (A2)'!$P$5,'subcluster (A2)'!$Q$16)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200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642048"/>
        <c:axId val="106648320"/>
      </c:scatterChart>
      <c:valAx>
        <c:axId val="106642048"/>
        <c:scaling>
          <c:orientation val="minMax"/>
        </c:scaling>
        <c:delete val="0"/>
        <c:axPos val="b"/>
        <c:majorGridlines/>
        <c:title>
          <c:tx>
            <c:strRef>
              <c:f>'subcluster (A2)'!$E$4</c:f>
              <c:strCache>
                <c:ptCount val="1"/>
                <c:pt idx="0">
                  <c:v>Prämien</c:v>
                </c:pt>
              </c:strCache>
            </c:strRef>
          </c:tx>
          <c:layout>
            <c:manualLayout>
              <c:xMode val="edge"/>
              <c:yMode val="edge"/>
              <c:x val="0.73077622748370785"/>
              <c:y val="0.93856175656287932"/>
            </c:manualLayout>
          </c:layout>
          <c:overlay val="0"/>
          <c:txPr>
            <a:bodyPr/>
            <a:lstStyle/>
            <a:p>
              <a:pPr>
                <a:defRPr sz="1800"/>
              </a:pPr>
              <a:endParaRPr lang="de-DE"/>
            </a:p>
          </c:txPr>
        </c:title>
        <c:numFmt formatCode="Standard" sourceLinked="1"/>
        <c:majorTickMark val="none"/>
        <c:minorTickMark val="none"/>
        <c:tickLblPos val="nextTo"/>
        <c:crossAx val="106648320"/>
        <c:crosses val="autoZero"/>
        <c:crossBetween val="midCat"/>
      </c:valAx>
      <c:valAx>
        <c:axId val="106648320"/>
        <c:scaling>
          <c:orientation val="minMax"/>
        </c:scaling>
        <c:delete val="0"/>
        <c:axPos val="l"/>
        <c:majorGridlines/>
        <c:title>
          <c:tx>
            <c:strRef>
              <c:f>'subcluster (A2)'!$F$4</c:f>
              <c:strCache>
                <c:ptCount val="1"/>
                <c:pt idx="0">
                  <c:v>Schäden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800"/>
              </a:pPr>
              <a:endParaRPr lang="de-DE"/>
            </a:p>
          </c:txPr>
        </c:title>
        <c:numFmt formatCode="Standard" sourceLinked="1"/>
        <c:majorTickMark val="none"/>
        <c:minorTickMark val="none"/>
        <c:tickLblPos val="nextTo"/>
        <c:crossAx val="1066420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'ein Datensatz'!$D$4</c:f>
          <c:strCache>
            <c:ptCount val="1"/>
            <c:pt idx="0">
              <c:v>Risikogruppen</c:v>
            </c:pt>
          </c:strCache>
        </c:strRef>
      </c:tx>
      <c:layout>
        <c:manualLayout>
          <c:xMode val="edge"/>
          <c:yMode val="edge"/>
          <c:x val="0.17372606774668631"/>
          <c:y val="3.6575238171039116E-2"/>
        </c:manualLayout>
      </c:layout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175893433119705"/>
          <c:y val="0.1066585783987743"/>
          <c:w val="0.68940737801404128"/>
          <c:h val="0.70628669959921708"/>
        </c:manualLayout>
      </c:layout>
      <c:scatterChart>
        <c:scatterStyle val="lineMarker"/>
        <c:varyColors val="0"/>
        <c:ser>
          <c:idx val="3"/>
          <c:order val="0"/>
          <c:tx>
            <c:v>horizontal 1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Datensatz'!$N$5,'ein Datensatz'!$O$6)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230</c:v>
                </c:pt>
              </c:numCache>
            </c:numRef>
          </c:xVal>
          <c:yVal>
            <c:numRef>
              <c:f>('ein Datensatz'!$Q$5,'ein Datensatz'!$Q$5)</c:f>
              <c:numCache>
                <c:formatCode>0.00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4"/>
          <c:order val="1"/>
          <c:tx>
            <c:v>horizontal 2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Datensatz'!$N$5,'ein Datensatz'!$O$7)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350</c:v>
                </c:pt>
              </c:numCache>
            </c:numRef>
          </c:xVal>
          <c:yVal>
            <c:numRef>
              <c:f>('ein Datensatz'!$P$7,'ein Datensatz'!$P$7)</c:f>
              <c:numCache>
                <c:formatCode>0.00</c:formatCode>
                <c:ptCount val="2"/>
                <c:pt idx="0">
                  <c:v>300</c:v>
                </c:pt>
                <c:pt idx="1">
                  <c:v>300</c:v>
                </c:pt>
              </c:numCache>
            </c:numRef>
          </c:yVal>
          <c:smooth val="0"/>
        </c:ser>
        <c:ser>
          <c:idx val="5"/>
          <c:order val="2"/>
          <c:tx>
            <c:v>horizontal 3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Datensatz'!$N$5,'ein Datensatz'!$O$7)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350</c:v>
                </c:pt>
              </c:numCache>
            </c:numRef>
          </c:xVal>
          <c:yVal>
            <c:numRef>
              <c:f>('ein Datensatz'!$Q$7,'ein Datensatz'!$Q$7)</c:f>
              <c:numCache>
                <c:formatCode>0.00</c:formatCode>
                <c:ptCount val="2"/>
                <c:pt idx="0">
                  <c:v>380</c:v>
                </c:pt>
                <c:pt idx="1">
                  <c:v>380</c:v>
                </c:pt>
              </c:numCache>
            </c:numRef>
          </c:yVal>
          <c:smooth val="0"/>
        </c:ser>
        <c:ser>
          <c:idx val="6"/>
          <c:order val="3"/>
          <c:tx>
            <c:v>vertikal 1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Datensatz'!$O$5,'ein Datensatz'!$O$5)</c:f>
              <c:numCache>
                <c:formatCode>0.00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xVal>
          <c:yVal>
            <c:numRef>
              <c:f>('ein Datensatz'!$P$5,'ein Datensatz'!$Q$6)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300</c:v>
                </c:pt>
              </c:numCache>
            </c:numRef>
          </c:yVal>
          <c:smooth val="0"/>
        </c:ser>
        <c:ser>
          <c:idx val="7"/>
          <c:order val="4"/>
          <c:tx>
            <c:v>vertikal 2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Datensatz'!$O$6,'ein Datensatz'!$O$6)</c:f>
              <c:numCache>
                <c:formatCode>0.00</c:formatCode>
                <c:ptCount val="2"/>
                <c:pt idx="0">
                  <c:v>230</c:v>
                </c:pt>
                <c:pt idx="1">
                  <c:v>230</c:v>
                </c:pt>
              </c:numCache>
            </c:numRef>
          </c:xVal>
          <c:yVal>
            <c:numRef>
              <c:f>('ein Datensatz'!$P$5,'ein Datensatz'!$Q$7)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380</c:v>
                </c:pt>
              </c:numCache>
            </c:numRef>
          </c:yVal>
          <c:smooth val="0"/>
        </c:ser>
        <c:ser>
          <c:idx val="8"/>
          <c:order val="5"/>
          <c:tx>
            <c:v>vertikal 3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Datensatz'!$O$7,'ein Datensatz'!$O$7)</c:f>
              <c:numCache>
                <c:formatCode>0.00</c:formatCode>
                <c:ptCount val="2"/>
                <c:pt idx="0">
                  <c:v>350</c:v>
                </c:pt>
                <c:pt idx="1">
                  <c:v>350</c:v>
                </c:pt>
              </c:numCache>
            </c:numRef>
          </c:xVal>
          <c:yVal>
            <c:numRef>
              <c:f>('ein Datensatz'!$P$5,'ein Datensatz'!$Q$7)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380</c:v>
                </c:pt>
              </c:numCache>
            </c:numRef>
          </c:yVal>
          <c:smooth val="0"/>
        </c:ser>
        <c:ser>
          <c:idx val="9"/>
          <c:order val="6"/>
          <c:tx>
            <c:v>Summe</c:v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('ein Datensatz'!$N$5,'ein Datensatz'!$N$8)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350</c:v>
                </c:pt>
              </c:numCache>
            </c:numRef>
          </c:xVal>
          <c:yVal>
            <c:numRef>
              <c:f>('ein Datensatz'!$P$5,'ein Datensatz'!$P$8)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380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'ein Datensatz'!$D$5</c:f>
              <c:strCache>
                <c:ptCount val="1"/>
                <c:pt idx="0">
                  <c:v>Risiko I</c:v>
                </c:pt>
              </c:strCache>
            </c:strRef>
          </c:tx>
          <c:spPr>
            <a:ln w="50800">
              <a:tailEnd type="stealth" w="lg" len="med"/>
            </a:ln>
          </c:spPr>
          <c:marker>
            <c:symbol val="none"/>
          </c:marker>
          <c:xVal>
            <c:numRef>
              <c:f>'ein Datensatz'!$N$5:$O$5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150</c:v>
                </c:pt>
              </c:numCache>
            </c:numRef>
          </c:xVal>
          <c:yVal>
            <c:numRef>
              <c:f>'ein Datensatz'!$P$5:$Q$5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"/>
          <c:order val="8"/>
          <c:tx>
            <c:strRef>
              <c:f>'ein Datensatz'!$D$6</c:f>
              <c:strCache>
                <c:ptCount val="1"/>
                <c:pt idx="0">
                  <c:v>Risiko II</c:v>
                </c:pt>
              </c:strCache>
            </c:strRef>
          </c:tx>
          <c:spPr>
            <a:ln w="50800">
              <a:tailEnd type="stealth" w="lg" len="med"/>
            </a:ln>
          </c:spPr>
          <c:marker>
            <c:symbol val="none"/>
          </c:marker>
          <c:xVal>
            <c:numRef>
              <c:f>'ein Datensatz'!$N$6:$O$6</c:f>
              <c:numCache>
                <c:formatCode>0.00</c:formatCode>
                <c:ptCount val="2"/>
                <c:pt idx="0">
                  <c:v>150</c:v>
                </c:pt>
                <c:pt idx="1">
                  <c:v>230</c:v>
                </c:pt>
              </c:numCache>
            </c:numRef>
          </c:xVal>
          <c:yVal>
            <c:numRef>
              <c:f>'ein Datensatz'!$P$6:$Q$6</c:f>
              <c:numCache>
                <c:formatCode>0.00</c:formatCode>
                <c:ptCount val="2"/>
                <c:pt idx="0">
                  <c:v>100</c:v>
                </c:pt>
                <c:pt idx="1">
                  <c:v>300</c:v>
                </c:pt>
              </c:numCache>
            </c:numRef>
          </c:yVal>
          <c:smooth val="0"/>
        </c:ser>
        <c:ser>
          <c:idx val="2"/>
          <c:order val="9"/>
          <c:tx>
            <c:strRef>
              <c:f>'ein Datensatz'!$D$7</c:f>
              <c:strCache>
                <c:ptCount val="1"/>
                <c:pt idx="0">
                  <c:v>Risiko III</c:v>
                </c:pt>
              </c:strCache>
            </c:strRef>
          </c:tx>
          <c:spPr>
            <a:ln w="50800">
              <a:tailEnd type="stealth" w="lg" len="med"/>
            </a:ln>
          </c:spPr>
          <c:marker>
            <c:symbol val="none"/>
          </c:marker>
          <c:xVal>
            <c:numRef>
              <c:f>'ein Datensatz'!$N$7:$O$7</c:f>
              <c:numCache>
                <c:formatCode>0.00</c:formatCode>
                <c:ptCount val="2"/>
                <c:pt idx="0">
                  <c:v>230</c:v>
                </c:pt>
                <c:pt idx="1">
                  <c:v>350</c:v>
                </c:pt>
              </c:numCache>
            </c:numRef>
          </c:xVal>
          <c:yVal>
            <c:numRef>
              <c:f>'ein Datensatz'!$P$7:$Q$7</c:f>
              <c:numCache>
                <c:formatCode>0.00</c:formatCode>
                <c:ptCount val="2"/>
                <c:pt idx="0">
                  <c:v>300</c:v>
                </c:pt>
                <c:pt idx="1">
                  <c:v>380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676608"/>
        <c:axId val="106678528"/>
      </c:scatterChart>
      <c:valAx>
        <c:axId val="106676608"/>
        <c:scaling>
          <c:orientation val="minMax"/>
        </c:scaling>
        <c:delete val="0"/>
        <c:axPos val="b"/>
        <c:title>
          <c:tx>
            <c:strRef>
              <c:f>'ein Datensatz'!$E$4</c:f>
              <c:strCache>
                <c:ptCount val="1"/>
                <c:pt idx="0">
                  <c:v>Prämien</c:v>
                </c:pt>
              </c:strCache>
            </c:strRef>
          </c:tx>
          <c:layout>
            <c:manualLayout>
              <c:xMode val="edge"/>
              <c:yMode val="edge"/>
              <c:x val="0.73810128672135311"/>
              <c:y val="0.88282170503555735"/>
            </c:manualLayout>
          </c:layout>
          <c:overlay val="0"/>
          <c:txPr>
            <a:bodyPr/>
            <a:lstStyle/>
            <a:p>
              <a:pPr>
                <a:defRPr sz="1800"/>
              </a:pPr>
              <a:endParaRPr lang="de-DE"/>
            </a:p>
          </c:txPr>
        </c:title>
        <c:numFmt formatCode="Standard" sourceLinked="1"/>
        <c:majorTickMark val="none"/>
        <c:minorTickMark val="none"/>
        <c:tickLblPos val="nextTo"/>
        <c:crossAx val="106678528"/>
        <c:crosses val="autoZero"/>
        <c:crossBetween val="midCat"/>
      </c:valAx>
      <c:valAx>
        <c:axId val="106678528"/>
        <c:scaling>
          <c:orientation val="minMax"/>
        </c:scaling>
        <c:delete val="0"/>
        <c:axPos val="l"/>
        <c:title>
          <c:tx>
            <c:strRef>
              <c:f>'ein Datensatz'!$F$4</c:f>
              <c:strCache>
                <c:ptCount val="1"/>
                <c:pt idx="0">
                  <c:v>Schäden</c:v>
                </c:pt>
              </c:strCache>
            </c:strRef>
          </c:tx>
          <c:layout>
            <c:manualLayout>
              <c:xMode val="edge"/>
              <c:yMode val="edge"/>
              <c:x val="2.3525814441745799E-2"/>
              <c:y val="0.11785677122213624"/>
            </c:manualLayout>
          </c:layout>
          <c:overlay val="0"/>
          <c:txPr>
            <a:bodyPr/>
            <a:lstStyle/>
            <a:p>
              <a:pPr>
                <a:defRPr sz="1800"/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crossAx val="106676608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3942078976362067"/>
          <c:y val="0.26509145129610134"/>
          <c:w val="0.14744086822420305"/>
          <c:h val="0.326283255677775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'subcluster (A1)'!$D$4</c:f>
          <c:strCache>
            <c:ptCount val="1"/>
            <c:pt idx="0">
              <c:v>Risiko I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'subcluster (A1)'!$D$5</c:f>
              <c:strCache>
                <c:ptCount val="1"/>
                <c:pt idx="0">
                  <c:v>Meier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(A1)'!$N$5:$O$5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50</c:v>
                </c:pt>
              </c:numCache>
            </c:numRef>
          </c:xVal>
          <c:yVal>
            <c:numRef>
              <c:f>'subcluster (A1)'!$P$5:$Q$5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'subcluster (A1)'!$D$6</c:f>
              <c:strCache>
                <c:ptCount val="1"/>
                <c:pt idx="0">
                  <c:v>Müller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(A1)'!$N$6:$O$6</c:f>
              <c:numCache>
                <c:formatCode>0.00</c:formatCode>
                <c:ptCount val="2"/>
                <c:pt idx="0">
                  <c:v>50</c:v>
                </c:pt>
                <c:pt idx="1">
                  <c:v>80</c:v>
                </c:pt>
              </c:numCache>
            </c:numRef>
          </c:xVal>
          <c:yVal>
            <c:numRef>
              <c:f>'subcluster (A1)'!$P$6:$Q$6</c:f>
              <c:numCache>
                <c:formatCode>0.00</c:formatCode>
                <c:ptCount val="2"/>
                <c:pt idx="0">
                  <c:v>30</c:v>
                </c:pt>
                <c:pt idx="1">
                  <c:v>90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'subcluster (A1)'!$D$7</c:f>
              <c:strCache>
                <c:ptCount val="1"/>
                <c:pt idx="0">
                  <c:v>Turner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(A1)'!$N$7:$O$7</c:f>
              <c:numCache>
                <c:formatCode>0.00</c:formatCode>
                <c:ptCount val="2"/>
                <c:pt idx="0">
                  <c:v>80</c:v>
                </c:pt>
                <c:pt idx="1">
                  <c:v>102</c:v>
                </c:pt>
              </c:numCache>
            </c:numRef>
          </c:xVal>
          <c:yVal>
            <c:numRef>
              <c:f>'subcluster (A1)'!$P$7:$Q$7</c:f>
              <c:numCache>
                <c:formatCode>0.00</c:formatCod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'subcluster (A1)'!$D$8</c:f>
              <c:strCache>
                <c:ptCount val="1"/>
                <c:pt idx="0">
                  <c:v>Donuser</c:v>
                </c:pt>
              </c:strCache>
            </c:strRef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'subcluster (A1)'!$N$8:$O$8</c:f>
              <c:numCache>
                <c:formatCode>0.00</c:formatCode>
                <c:ptCount val="2"/>
                <c:pt idx="0">
                  <c:v>102</c:v>
                </c:pt>
                <c:pt idx="1">
                  <c:v>150</c:v>
                </c:pt>
              </c:numCache>
            </c:numRef>
          </c:xVal>
          <c:yVal>
            <c:numRef>
              <c:f>'subcluster (A1)'!$P$8:$Q$8</c:f>
              <c:numCache>
                <c:formatCode>0.00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12"/>
          <c:order val="4"/>
          <c:tx>
            <c:v>Summe</c:v>
          </c:tx>
          <c:spPr>
            <a:ln>
              <a:tailEnd type="stealth" w="lg" len="med"/>
            </a:ln>
          </c:spPr>
          <c:marker>
            <c:symbol val="none"/>
          </c:marker>
          <c:dPt>
            <c:idx val="1"/>
            <c:bubble3D val="0"/>
            <c:spPr>
              <a:ln w="50800">
                <a:solidFill>
                  <a:srgbClr val="0070C0"/>
                </a:solidFill>
                <a:tailEnd type="stealth" w="lg" len="med"/>
              </a:ln>
            </c:spPr>
          </c:dPt>
          <c:xVal>
            <c:numRef>
              <c:f>('subcluster (A1)'!$N$5,'subcluster (A1)'!$O$16)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150</c:v>
                </c:pt>
              </c:numCache>
            </c:numRef>
          </c:xVal>
          <c:yVal>
            <c:numRef>
              <c:f>('subcluster (A1)'!$P$5,'subcluster (A1)'!$Q$16)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324544"/>
        <c:axId val="107326464"/>
      </c:scatterChart>
      <c:valAx>
        <c:axId val="107324544"/>
        <c:scaling>
          <c:orientation val="minMax"/>
        </c:scaling>
        <c:delete val="0"/>
        <c:axPos val="b"/>
        <c:majorGridlines/>
        <c:title>
          <c:tx>
            <c:strRef>
              <c:f>'subcluster (A1)'!$E$4</c:f>
              <c:strCache>
                <c:ptCount val="1"/>
                <c:pt idx="0">
                  <c:v>Prämien</c:v>
                </c:pt>
              </c:strCache>
            </c:strRef>
          </c:tx>
          <c:layout>
            <c:manualLayout>
              <c:xMode val="edge"/>
              <c:yMode val="edge"/>
              <c:x val="0.73077622748370785"/>
              <c:y val="0.93856175656287932"/>
            </c:manualLayout>
          </c:layout>
          <c:overlay val="0"/>
          <c:txPr>
            <a:bodyPr/>
            <a:lstStyle/>
            <a:p>
              <a:pPr>
                <a:defRPr sz="1600"/>
              </a:pPr>
              <a:endParaRPr lang="de-DE"/>
            </a:p>
          </c:txPr>
        </c:title>
        <c:numFmt formatCode="Standard" sourceLinked="1"/>
        <c:majorTickMark val="none"/>
        <c:minorTickMark val="none"/>
        <c:tickLblPos val="nextTo"/>
        <c:crossAx val="107326464"/>
        <c:crosses val="autoZero"/>
        <c:crossBetween val="midCat"/>
      </c:valAx>
      <c:valAx>
        <c:axId val="107326464"/>
        <c:scaling>
          <c:orientation val="minMax"/>
        </c:scaling>
        <c:delete val="0"/>
        <c:axPos val="l"/>
        <c:majorGridlines/>
        <c:title>
          <c:tx>
            <c:strRef>
              <c:f>'subcluster (A1)'!$F$4</c:f>
              <c:strCache>
                <c:ptCount val="1"/>
                <c:pt idx="0">
                  <c:v>Schäden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600"/>
              </a:pPr>
              <a:endParaRPr lang="de-DE"/>
            </a:p>
          </c:txPr>
        </c:title>
        <c:numFmt formatCode="Standard" sourceLinked="1"/>
        <c:majorTickMark val="none"/>
        <c:minorTickMark val="none"/>
        <c:tickLblPos val="nextTo"/>
        <c:crossAx val="1073245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'ein Datensatz'!$D$4</c:f>
          <c:strCache>
            <c:ptCount val="1"/>
            <c:pt idx="0">
              <c:v>Risikogruppen</c:v>
            </c:pt>
          </c:strCache>
        </c:strRef>
      </c:tx>
      <c:layout>
        <c:manualLayout>
          <c:xMode val="edge"/>
          <c:yMode val="edge"/>
          <c:x val="0.17372606774668631"/>
          <c:y val="3.6575238171039116E-2"/>
        </c:manualLayout>
      </c:layout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175893433119705"/>
          <c:y val="0.1066585783987743"/>
          <c:w val="0.68940737801404128"/>
          <c:h val="0.70628669959921708"/>
        </c:manualLayout>
      </c:layout>
      <c:scatterChart>
        <c:scatterStyle val="lineMarker"/>
        <c:varyColors val="0"/>
        <c:ser>
          <c:idx val="3"/>
          <c:order val="0"/>
          <c:tx>
            <c:v>horizontal 1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Datensatz'!$N$5,'ein Datensatz'!$O$6)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230</c:v>
                </c:pt>
              </c:numCache>
            </c:numRef>
          </c:xVal>
          <c:yVal>
            <c:numRef>
              <c:f>('ein Datensatz'!$Q$5,'ein Datensatz'!$Q$5)</c:f>
              <c:numCache>
                <c:formatCode>0.00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</c:ser>
        <c:ser>
          <c:idx val="4"/>
          <c:order val="1"/>
          <c:tx>
            <c:v>horizontal 2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Datensatz'!$N$5,'ein Datensatz'!$O$7)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350</c:v>
                </c:pt>
              </c:numCache>
            </c:numRef>
          </c:xVal>
          <c:yVal>
            <c:numRef>
              <c:f>('ein Datensatz'!$P$7,'ein Datensatz'!$P$7)</c:f>
              <c:numCache>
                <c:formatCode>0.00</c:formatCode>
                <c:ptCount val="2"/>
                <c:pt idx="0">
                  <c:v>300</c:v>
                </c:pt>
                <c:pt idx="1">
                  <c:v>300</c:v>
                </c:pt>
              </c:numCache>
            </c:numRef>
          </c:yVal>
          <c:smooth val="0"/>
        </c:ser>
        <c:ser>
          <c:idx val="5"/>
          <c:order val="2"/>
          <c:tx>
            <c:v>horizontal 3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Datensatz'!$N$5,'ein Datensatz'!$O$7)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350</c:v>
                </c:pt>
              </c:numCache>
            </c:numRef>
          </c:xVal>
          <c:yVal>
            <c:numRef>
              <c:f>('ein Datensatz'!$Q$7,'ein Datensatz'!$Q$7)</c:f>
              <c:numCache>
                <c:formatCode>0.00</c:formatCode>
                <c:ptCount val="2"/>
                <c:pt idx="0">
                  <c:v>380</c:v>
                </c:pt>
                <c:pt idx="1">
                  <c:v>380</c:v>
                </c:pt>
              </c:numCache>
            </c:numRef>
          </c:yVal>
          <c:smooth val="0"/>
        </c:ser>
        <c:ser>
          <c:idx val="6"/>
          <c:order val="3"/>
          <c:tx>
            <c:v>vertikal 1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Datensatz'!$O$5,'ein Datensatz'!$O$5)</c:f>
              <c:numCache>
                <c:formatCode>0.00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xVal>
          <c:yVal>
            <c:numRef>
              <c:f>('ein Datensatz'!$P$5,'ein Datensatz'!$Q$6)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300</c:v>
                </c:pt>
              </c:numCache>
            </c:numRef>
          </c:yVal>
          <c:smooth val="0"/>
        </c:ser>
        <c:ser>
          <c:idx val="7"/>
          <c:order val="4"/>
          <c:tx>
            <c:v>vertikal 2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Datensatz'!$O$6,'ein Datensatz'!$O$6)</c:f>
              <c:numCache>
                <c:formatCode>0.00</c:formatCode>
                <c:ptCount val="2"/>
                <c:pt idx="0">
                  <c:v>230</c:v>
                </c:pt>
                <c:pt idx="1">
                  <c:v>230</c:v>
                </c:pt>
              </c:numCache>
            </c:numRef>
          </c:xVal>
          <c:yVal>
            <c:numRef>
              <c:f>('ein Datensatz'!$P$5,'ein Datensatz'!$Q$7)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380</c:v>
                </c:pt>
              </c:numCache>
            </c:numRef>
          </c:yVal>
          <c:smooth val="0"/>
        </c:ser>
        <c:ser>
          <c:idx val="8"/>
          <c:order val="5"/>
          <c:tx>
            <c:v>vertikal 3</c:v>
          </c:tx>
          <c:spPr>
            <a:ln w="127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xVal>
            <c:numRef>
              <c:f>('ein Datensatz'!$O$7,'ein Datensatz'!$O$7)</c:f>
              <c:numCache>
                <c:formatCode>0.00</c:formatCode>
                <c:ptCount val="2"/>
                <c:pt idx="0">
                  <c:v>350</c:v>
                </c:pt>
                <c:pt idx="1">
                  <c:v>350</c:v>
                </c:pt>
              </c:numCache>
            </c:numRef>
          </c:xVal>
          <c:yVal>
            <c:numRef>
              <c:f>('ein Datensatz'!$P$5,'ein Datensatz'!$Q$7)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380</c:v>
                </c:pt>
              </c:numCache>
            </c:numRef>
          </c:yVal>
          <c:smooth val="0"/>
        </c:ser>
        <c:ser>
          <c:idx val="9"/>
          <c:order val="6"/>
          <c:tx>
            <c:v>Summe</c:v>
          </c:tx>
          <c:spPr>
            <a:ln>
              <a:tailEnd type="stealth" w="lg" len="med"/>
            </a:ln>
          </c:spPr>
          <c:marker>
            <c:symbol val="none"/>
          </c:marker>
          <c:xVal>
            <c:numRef>
              <c:f>('ein Datensatz'!$N$5,'ein Datensatz'!$N$8)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350</c:v>
                </c:pt>
              </c:numCache>
            </c:numRef>
          </c:xVal>
          <c:yVal>
            <c:numRef>
              <c:f>('ein Datensatz'!$P$5,'ein Datensatz'!$P$8)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380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'ein Datensatz'!$D$5</c:f>
              <c:strCache>
                <c:ptCount val="1"/>
                <c:pt idx="0">
                  <c:v>Risiko I</c:v>
                </c:pt>
              </c:strCache>
            </c:strRef>
          </c:tx>
          <c:spPr>
            <a:ln w="50800">
              <a:tailEnd type="stealth" w="lg" len="med"/>
            </a:ln>
          </c:spPr>
          <c:marker>
            <c:symbol val="none"/>
          </c:marker>
          <c:xVal>
            <c:numRef>
              <c:f>'ein Datensatz'!$N$5:$O$5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150</c:v>
                </c:pt>
              </c:numCache>
            </c:numRef>
          </c:xVal>
          <c:yVal>
            <c:numRef>
              <c:f>'ein Datensatz'!$P$5:$Q$5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"/>
          <c:order val="8"/>
          <c:tx>
            <c:strRef>
              <c:f>'ein Datensatz'!$D$6</c:f>
              <c:strCache>
                <c:ptCount val="1"/>
                <c:pt idx="0">
                  <c:v>Risiko II</c:v>
                </c:pt>
              </c:strCache>
            </c:strRef>
          </c:tx>
          <c:spPr>
            <a:ln w="50800">
              <a:tailEnd type="stealth" w="lg" len="med"/>
            </a:ln>
          </c:spPr>
          <c:marker>
            <c:symbol val="none"/>
          </c:marker>
          <c:xVal>
            <c:numRef>
              <c:f>'ein Datensatz'!$N$6:$O$6</c:f>
              <c:numCache>
                <c:formatCode>0.00</c:formatCode>
                <c:ptCount val="2"/>
                <c:pt idx="0">
                  <c:v>150</c:v>
                </c:pt>
                <c:pt idx="1">
                  <c:v>230</c:v>
                </c:pt>
              </c:numCache>
            </c:numRef>
          </c:xVal>
          <c:yVal>
            <c:numRef>
              <c:f>'ein Datensatz'!$P$6:$Q$6</c:f>
              <c:numCache>
                <c:formatCode>0.00</c:formatCode>
                <c:ptCount val="2"/>
                <c:pt idx="0">
                  <c:v>100</c:v>
                </c:pt>
                <c:pt idx="1">
                  <c:v>300</c:v>
                </c:pt>
              </c:numCache>
            </c:numRef>
          </c:yVal>
          <c:smooth val="0"/>
        </c:ser>
        <c:ser>
          <c:idx val="2"/>
          <c:order val="9"/>
          <c:tx>
            <c:strRef>
              <c:f>'ein Datensatz'!$D$7</c:f>
              <c:strCache>
                <c:ptCount val="1"/>
                <c:pt idx="0">
                  <c:v>Risiko III</c:v>
                </c:pt>
              </c:strCache>
            </c:strRef>
          </c:tx>
          <c:spPr>
            <a:ln w="50800">
              <a:tailEnd type="stealth" w="lg" len="med"/>
            </a:ln>
          </c:spPr>
          <c:marker>
            <c:symbol val="none"/>
          </c:marker>
          <c:xVal>
            <c:numRef>
              <c:f>'ein Datensatz'!$N$7:$O$7</c:f>
              <c:numCache>
                <c:formatCode>0.00</c:formatCode>
                <c:ptCount val="2"/>
                <c:pt idx="0">
                  <c:v>230</c:v>
                </c:pt>
                <c:pt idx="1">
                  <c:v>350</c:v>
                </c:pt>
              </c:numCache>
            </c:numRef>
          </c:xVal>
          <c:yVal>
            <c:numRef>
              <c:f>'ein Datensatz'!$P$7:$Q$7</c:f>
              <c:numCache>
                <c:formatCode>0.00</c:formatCode>
                <c:ptCount val="2"/>
                <c:pt idx="0">
                  <c:v>300</c:v>
                </c:pt>
                <c:pt idx="1">
                  <c:v>380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439616"/>
        <c:axId val="107441536"/>
      </c:scatterChart>
      <c:valAx>
        <c:axId val="107439616"/>
        <c:scaling>
          <c:orientation val="minMax"/>
        </c:scaling>
        <c:delete val="0"/>
        <c:axPos val="b"/>
        <c:title>
          <c:tx>
            <c:strRef>
              <c:f>'ein Datensatz'!$E$4</c:f>
              <c:strCache>
                <c:ptCount val="1"/>
                <c:pt idx="0">
                  <c:v>Prämien</c:v>
                </c:pt>
              </c:strCache>
            </c:strRef>
          </c:tx>
          <c:layout>
            <c:manualLayout>
              <c:xMode val="edge"/>
              <c:yMode val="edge"/>
              <c:x val="0.73810128672135311"/>
              <c:y val="0.88282170503555735"/>
            </c:manualLayout>
          </c:layout>
          <c:overlay val="0"/>
          <c:txPr>
            <a:bodyPr/>
            <a:lstStyle/>
            <a:p>
              <a:pPr>
                <a:defRPr sz="1800"/>
              </a:pPr>
              <a:endParaRPr lang="de-DE"/>
            </a:p>
          </c:txPr>
        </c:title>
        <c:numFmt formatCode="Standard" sourceLinked="1"/>
        <c:majorTickMark val="none"/>
        <c:minorTickMark val="none"/>
        <c:tickLblPos val="nextTo"/>
        <c:crossAx val="107441536"/>
        <c:crosses val="autoZero"/>
        <c:crossBetween val="midCat"/>
      </c:valAx>
      <c:valAx>
        <c:axId val="107441536"/>
        <c:scaling>
          <c:orientation val="minMax"/>
        </c:scaling>
        <c:delete val="0"/>
        <c:axPos val="l"/>
        <c:title>
          <c:tx>
            <c:strRef>
              <c:f>'ein Datensatz'!$F$4</c:f>
              <c:strCache>
                <c:ptCount val="1"/>
                <c:pt idx="0">
                  <c:v>Schäden</c:v>
                </c:pt>
              </c:strCache>
            </c:strRef>
          </c:tx>
          <c:layout>
            <c:manualLayout>
              <c:xMode val="edge"/>
              <c:yMode val="edge"/>
              <c:x val="2.3525814441745799E-2"/>
              <c:y val="0.11785677122213624"/>
            </c:manualLayout>
          </c:layout>
          <c:overlay val="0"/>
          <c:txPr>
            <a:bodyPr/>
            <a:lstStyle/>
            <a:p>
              <a:pPr>
                <a:defRPr sz="1800"/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crossAx val="107439616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3942078976362067"/>
          <c:y val="0.26509145129610134"/>
          <c:w val="0.14744086822420305"/>
          <c:h val="0.326283255677775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'ein Datensatz'!$E$4</c:f>
          <c:strCache>
            <c:ptCount val="1"/>
            <c:pt idx="0">
              <c:v>Prämien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'ein Datensatz'!$D$5</c:f>
              <c:strCache>
                <c:ptCount val="1"/>
                <c:pt idx="0">
                  <c:v>Risiko I</c:v>
                </c:pt>
              </c:strCache>
            </c:strRef>
          </c:tx>
          <c:invertIfNegative val="0"/>
          <c:val>
            <c:numRef>
              <c:f>('ein Datensatz'!$L$5,'ein Datensatz'!$N$5,'ein Datensatz'!$P$5)</c:f>
              <c:numCache>
                <c:formatCode>Standard</c:formatCode>
                <c:ptCount val="3"/>
                <c:pt idx="0" formatCode="#'##0.00">
                  <c:v>150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'ein Datensatz'!$D$6</c:f>
              <c:strCache>
                <c:ptCount val="1"/>
                <c:pt idx="0">
                  <c:v>Risiko II</c:v>
                </c:pt>
              </c:strCache>
            </c:strRef>
          </c:tx>
          <c:invertIfNegative val="0"/>
          <c:val>
            <c:numRef>
              <c:f>('ein Datensatz'!$N$5,'ein Datensatz'!$L$6,'ein Datensatz'!$P$5)</c:f>
              <c:numCache>
                <c:formatCode>#'##0.00</c:formatCode>
                <c:ptCount val="3"/>
                <c:pt idx="0" formatCode="Standard">
                  <c:v>0</c:v>
                </c:pt>
                <c:pt idx="1">
                  <c:v>80</c:v>
                </c:pt>
                <c:pt idx="2" formatCode="Standard">
                  <c:v>0</c:v>
                </c:pt>
              </c:numCache>
            </c:numRef>
          </c:val>
        </c:ser>
        <c:ser>
          <c:idx val="2"/>
          <c:order val="2"/>
          <c:tx>
            <c:strRef>
              <c:f>'ein Datensatz'!$D$7</c:f>
              <c:strCache>
                <c:ptCount val="1"/>
                <c:pt idx="0">
                  <c:v>Risiko III</c:v>
                </c:pt>
              </c:strCache>
            </c:strRef>
          </c:tx>
          <c:invertIfNegative val="0"/>
          <c:val>
            <c:numRef>
              <c:f>('ein Datensatz'!$N$5,'ein Datensatz'!$P$5,'ein Datensatz'!$L$7)</c:f>
              <c:numCache>
                <c:formatCode>Standard</c:formatCode>
                <c:ptCount val="3"/>
                <c:pt idx="0">
                  <c:v>0</c:v>
                </c:pt>
                <c:pt idx="1">
                  <c:v>0</c:v>
                </c:pt>
                <c:pt idx="2" formatCode="#'##0.00">
                  <c:v>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888000"/>
        <c:axId val="107893888"/>
      </c:barChart>
      <c:catAx>
        <c:axId val="107888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893888"/>
        <c:crosses val="autoZero"/>
        <c:auto val="1"/>
        <c:lblAlgn val="ctr"/>
        <c:lblOffset val="100"/>
        <c:noMultiLvlLbl val="0"/>
      </c:catAx>
      <c:valAx>
        <c:axId val="107893888"/>
        <c:scaling>
          <c:orientation val="minMax"/>
        </c:scaling>
        <c:delete val="0"/>
        <c:axPos val="l"/>
        <c:majorGridlines/>
        <c:numFmt formatCode="#'##0.00" sourceLinked="1"/>
        <c:majorTickMark val="none"/>
        <c:minorTickMark val="none"/>
        <c:tickLblPos val="nextTo"/>
        <c:crossAx val="107888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'ein Datensatz'!$F$4</c:f>
          <c:strCache>
            <c:ptCount val="1"/>
            <c:pt idx="0">
              <c:v>Schäden</c:v>
            </c:pt>
          </c:strCache>
        </c:strRef>
      </c:tx>
      <c:layout>
        <c:manualLayout>
          <c:xMode val="edge"/>
          <c:yMode val="edge"/>
          <c:x val="0.39202777777777775"/>
          <c:y val="2.7777777777777776E-2"/>
        </c:manualLayout>
      </c:layout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'ein Datensatz'!$D$5</c:f>
              <c:strCache>
                <c:ptCount val="1"/>
                <c:pt idx="0">
                  <c:v>Risiko I</c:v>
                </c:pt>
              </c:strCache>
            </c:strRef>
          </c:tx>
          <c:invertIfNegative val="0"/>
          <c:val>
            <c:numRef>
              <c:f>('ein Datensatz'!$M$5,'ein Datensatz'!$N$5,'ein Datensatz'!$P$5)</c:f>
              <c:numCache>
                <c:formatCode>Standard</c:formatCode>
                <c:ptCount val="3"/>
                <c:pt idx="0" formatCode="#'##0.00">
                  <c:v>100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'ein Datensatz'!$D$6</c:f>
              <c:strCache>
                <c:ptCount val="1"/>
                <c:pt idx="0">
                  <c:v>Risiko II</c:v>
                </c:pt>
              </c:strCache>
            </c:strRef>
          </c:tx>
          <c:invertIfNegative val="0"/>
          <c:val>
            <c:numRef>
              <c:f>('ein Datensatz'!$N$5,'ein Datensatz'!$M$6,'ein Datensatz'!$P$5)</c:f>
              <c:numCache>
                <c:formatCode>#'##0.00</c:formatCode>
                <c:ptCount val="3"/>
                <c:pt idx="0" formatCode="Standard">
                  <c:v>0</c:v>
                </c:pt>
                <c:pt idx="1">
                  <c:v>200</c:v>
                </c:pt>
                <c:pt idx="2" formatCode="Standard">
                  <c:v>0</c:v>
                </c:pt>
              </c:numCache>
            </c:numRef>
          </c:val>
        </c:ser>
        <c:ser>
          <c:idx val="2"/>
          <c:order val="2"/>
          <c:tx>
            <c:strRef>
              <c:f>'ein Datensatz'!$D$7</c:f>
              <c:strCache>
                <c:ptCount val="1"/>
                <c:pt idx="0">
                  <c:v>Risiko III</c:v>
                </c:pt>
              </c:strCache>
            </c:strRef>
          </c:tx>
          <c:invertIfNegative val="0"/>
          <c:val>
            <c:numRef>
              <c:f>('ein Datensatz'!$N$5,'ein Datensatz'!$P$5,'ein Datensatz'!$M$7)</c:f>
              <c:numCache>
                <c:formatCode>Standard</c:formatCode>
                <c:ptCount val="3"/>
                <c:pt idx="0">
                  <c:v>0</c:v>
                </c:pt>
                <c:pt idx="1">
                  <c:v>0</c:v>
                </c:pt>
                <c:pt idx="2" formatCode="#'##0.00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924096"/>
        <c:axId val="107929984"/>
      </c:barChart>
      <c:catAx>
        <c:axId val="107924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929984"/>
        <c:crosses val="autoZero"/>
        <c:auto val="1"/>
        <c:lblAlgn val="ctr"/>
        <c:lblOffset val="100"/>
        <c:noMultiLvlLbl val="0"/>
      </c:catAx>
      <c:valAx>
        <c:axId val="107929984"/>
        <c:scaling>
          <c:orientation val="minMax"/>
        </c:scaling>
        <c:delete val="0"/>
        <c:axPos val="l"/>
        <c:majorGridlines/>
        <c:numFmt formatCode="#'##0.00" sourceLinked="1"/>
        <c:majorTickMark val="none"/>
        <c:minorTickMark val="none"/>
        <c:tickLblPos val="nextTo"/>
        <c:crossAx val="107924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603250</xdr:colOff>
      <xdr:row>2</xdr:row>
      <xdr:rowOff>79375</xdr:rowOff>
    </xdr:from>
    <xdr:to>
      <xdr:col>29</xdr:col>
      <xdr:colOff>571500</xdr:colOff>
      <xdr:row>18</xdr:row>
      <xdr:rowOff>174625</xdr:rowOff>
    </xdr:to>
    <xdr:sp macro="" textlink="">
      <xdr:nvSpPr>
        <xdr:cNvPr id="13" name="Rechteck 12"/>
        <xdr:cNvSpPr/>
      </xdr:nvSpPr>
      <xdr:spPr>
        <a:xfrm>
          <a:off x="8048625" y="1000125"/>
          <a:ext cx="17494250" cy="44132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22</xdr:col>
      <xdr:colOff>317500</xdr:colOff>
      <xdr:row>3</xdr:row>
      <xdr:rowOff>114300</xdr:rowOff>
    </xdr:from>
    <xdr:to>
      <xdr:col>28</xdr:col>
      <xdr:colOff>317500</xdr:colOff>
      <xdr:row>18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444499</xdr:colOff>
      <xdr:row>3</xdr:row>
      <xdr:rowOff>123825</xdr:rowOff>
    </xdr:from>
    <xdr:to>
      <xdr:col>20</xdr:col>
      <xdr:colOff>444499</xdr:colOff>
      <xdr:row>18</xdr:row>
      <xdr:rowOff>9525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333375</xdr:colOff>
      <xdr:row>20</xdr:row>
      <xdr:rowOff>0</xdr:rowOff>
    </xdr:from>
    <xdr:to>
      <xdr:col>29</xdr:col>
      <xdr:colOff>595313</xdr:colOff>
      <xdr:row>90</xdr:row>
      <xdr:rowOff>23813</xdr:rowOff>
    </xdr:to>
    <xdr:sp macro="" textlink="">
      <xdr:nvSpPr>
        <xdr:cNvPr id="9" name="Rechteck 8"/>
        <xdr:cNvSpPr/>
      </xdr:nvSpPr>
      <xdr:spPr>
        <a:xfrm>
          <a:off x="333375" y="5572125"/>
          <a:ext cx="25217438" cy="13358813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19</xdr:col>
      <xdr:colOff>166688</xdr:colOff>
      <xdr:row>57</xdr:row>
      <xdr:rowOff>23812</xdr:rowOff>
    </xdr:from>
    <xdr:to>
      <xdr:col>28</xdr:col>
      <xdr:colOff>757239</xdr:colOff>
      <xdr:row>87</xdr:row>
      <xdr:rowOff>52387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666749</xdr:colOff>
      <xdr:row>56</xdr:row>
      <xdr:rowOff>166687</xdr:rowOff>
    </xdr:from>
    <xdr:to>
      <xdr:col>18</xdr:col>
      <xdr:colOff>495300</xdr:colOff>
      <xdr:row>87</xdr:row>
      <xdr:rowOff>4762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23812</xdr:colOff>
      <xdr:row>21</xdr:row>
      <xdr:rowOff>166687</xdr:rowOff>
    </xdr:from>
    <xdr:to>
      <xdr:col>20</xdr:col>
      <xdr:colOff>392906</xdr:colOff>
      <xdr:row>54</xdr:row>
      <xdr:rowOff>69055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690562</xdr:colOff>
      <xdr:row>24</xdr:row>
      <xdr:rowOff>31750</xdr:rowOff>
    </xdr:from>
    <xdr:to>
      <xdr:col>5</xdr:col>
      <xdr:colOff>523874</xdr:colOff>
      <xdr:row>54</xdr:row>
      <xdr:rowOff>158749</xdr:rowOff>
    </xdr:to>
    <xdr:sp macro="" textlink="">
      <xdr:nvSpPr>
        <xdr:cNvPr id="12" name="Textfeld 11"/>
        <xdr:cNvSpPr txBox="1"/>
      </xdr:nvSpPr>
      <xdr:spPr>
        <a:xfrm>
          <a:off x="1452562" y="6413500"/>
          <a:ext cx="5754687" cy="584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 b="1"/>
            <a:t>Neu: Das Vektorprofil </a:t>
          </a:r>
          <a:r>
            <a:rPr lang="de-CH" sz="2400" b="1" baseline="30000"/>
            <a:t>©</a:t>
          </a:r>
        </a:p>
        <a:p>
          <a:endParaRPr lang="de-CH" sz="1800"/>
        </a:p>
        <a:p>
          <a:r>
            <a:rPr lang="de-CH" sz="1800"/>
            <a:t>Ein Instrument aus den Business Engineering Systemen</a:t>
          </a:r>
          <a:br>
            <a:rPr lang="de-CH" sz="1800"/>
          </a:br>
          <a:r>
            <a:rPr lang="de-CH" sz="1800"/>
            <a:t>Registered Copyright TXu 512 154</a:t>
          </a:r>
        </a:p>
        <a:p>
          <a:endParaRPr lang="de-CH" sz="1800"/>
        </a:p>
        <a:p>
          <a:endParaRPr lang="de-CH" sz="1800"/>
        </a:p>
        <a:p>
          <a:endParaRPr lang="de-CH" sz="1800"/>
        </a:p>
        <a:p>
          <a:endParaRPr lang="de-CH" sz="1800"/>
        </a:p>
        <a:p>
          <a:endParaRPr lang="de-CH" sz="1800"/>
        </a:p>
        <a:p>
          <a:endParaRPr lang="de-CH" sz="1800"/>
        </a:p>
        <a:p>
          <a:endParaRPr lang="de-CH" sz="1800"/>
        </a:p>
        <a:p>
          <a:endParaRPr lang="de-CH" sz="1800"/>
        </a:p>
        <a:p>
          <a:endParaRPr lang="de-CH" sz="1800"/>
        </a:p>
        <a:p>
          <a:endParaRPr lang="de-CH" sz="1800"/>
        </a:p>
        <a:p>
          <a:endParaRPr lang="de-CH" sz="1800"/>
        </a:p>
        <a:p>
          <a:r>
            <a:rPr lang="de-CH" sz="1800"/>
            <a:t>Excel 2007 und 2010</a:t>
          </a:r>
        </a:p>
        <a:p>
          <a:endParaRPr lang="de-CH" sz="1800"/>
        </a:p>
        <a:p>
          <a:r>
            <a:rPr lang="de-CH" sz="1800"/>
            <a:t>Kommerzielle Lizenzen für:</a:t>
          </a:r>
          <a:br>
            <a:rPr lang="de-CH" sz="1800"/>
          </a:br>
          <a:r>
            <a:rPr lang="de-CH" sz="1800"/>
            <a:t>Anwender, Consultants, Lehrkräfte, Softwareentwickler</a:t>
          </a:r>
        </a:p>
      </xdr:txBody>
    </xdr:sp>
    <xdr:clientData/>
  </xdr:twoCellAnchor>
  <xdr:twoCellAnchor>
    <xdr:from>
      <xdr:col>8</xdr:col>
      <xdr:colOff>79375</xdr:colOff>
      <xdr:row>4</xdr:row>
      <xdr:rowOff>222250</xdr:rowOff>
    </xdr:from>
    <xdr:to>
      <xdr:col>11</xdr:col>
      <xdr:colOff>317500</xdr:colOff>
      <xdr:row>6</xdr:row>
      <xdr:rowOff>492125</xdr:rowOff>
    </xdr:to>
    <xdr:sp macro="" textlink="">
      <xdr:nvSpPr>
        <xdr:cNvPr id="14" name="Textfeld 13"/>
        <xdr:cNvSpPr txBox="1"/>
      </xdr:nvSpPr>
      <xdr:spPr>
        <a:xfrm>
          <a:off x="9048750" y="1762125"/>
          <a:ext cx="2524125" cy="1285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 b="1"/>
            <a:t>klassisch</a:t>
          </a:r>
          <a:endParaRPr lang="de-CH" sz="1800"/>
        </a:p>
      </xdr:txBody>
    </xdr:sp>
    <xdr:clientData/>
  </xdr:twoCellAnchor>
  <xdr:twoCellAnchor>
    <xdr:from>
      <xdr:col>21</xdr:col>
      <xdr:colOff>523875</xdr:colOff>
      <xdr:row>41</xdr:row>
      <xdr:rowOff>111124</xdr:rowOff>
    </xdr:from>
    <xdr:to>
      <xdr:col>29</xdr:col>
      <xdr:colOff>182562</xdr:colOff>
      <xdr:row>54</xdr:row>
      <xdr:rowOff>95249</xdr:rowOff>
    </xdr:to>
    <xdr:sp macro="" textlink="">
      <xdr:nvSpPr>
        <xdr:cNvPr id="15" name="Textfeld 14"/>
        <xdr:cNvSpPr txBox="1"/>
      </xdr:nvSpPr>
      <xdr:spPr>
        <a:xfrm>
          <a:off x="19399250" y="9969499"/>
          <a:ext cx="5754687" cy="246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800"/>
            <a:t>Exklusiv von:</a:t>
          </a:r>
          <a:br>
            <a:rPr lang="de-CH" sz="1800"/>
          </a:br>
          <a:r>
            <a:rPr lang="de-CH" sz="1800"/>
            <a:t>Peter Bretscher, dipl. Ing.</a:t>
          </a:r>
          <a:br>
            <a:rPr lang="de-CH" sz="1800"/>
          </a:br>
          <a:r>
            <a:rPr lang="de-CH" sz="1800"/>
            <a:t>Ingenieurbüro für Wirtschaftsentwicklung</a:t>
          </a:r>
          <a:br>
            <a:rPr lang="de-CH" sz="1800"/>
          </a:br>
          <a:r>
            <a:rPr lang="de-CH" sz="1800"/>
            <a:t>Alpsteinstrasse 4, 9034 Eggersriet</a:t>
          </a:r>
        </a:p>
        <a:p>
          <a:endParaRPr lang="de-CH" sz="1800"/>
        </a:p>
        <a:p>
          <a:r>
            <a:rPr lang="de-CH" sz="1800"/>
            <a:t>+41 79 650 49 04</a:t>
          </a:r>
        </a:p>
        <a:p>
          <a:r>
            <a:rPr lang="de-CH" sz="1800"/>
            <a:t>www.bengin.net</a:t>
          </a:r>
        </a:p>
        <a:p>
          <a:r>
            <a:rPr lang="de-CH" sz="1800"/>
            <a:t>peter.bretscher@bengin.com</a:t>
          </a:r>
        </a:p>
      </xdr:txBody>
    </xdr:sp>
    <xdr:clientData/>
  </xdr:twoCellAnchor>
  <xdr:twoCellAnchor>
    <xdr:from>
      <xdr:col>2</xdr:col>
      <xdr:colOff>71437</xdr:colOff>
      <xdr:row>56</xdr:row>
      <xdr:rowOff>166688</xdr:rowOff>
    </xdr:from>
    <xdr:to>
      <xdr:col>8</xdr:col>
      <xdr:colOff>90488</xdr:colOff>
      <xdr:row>87</xdr:row>
      <xdr:rowOff>4763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44715</xdr:colOff>
      <xdr:row>1</xdr:row>
      <xdr:rowOff>164835</xdr:rowOff>
    </xdr:from>
    <xdr:to>
      <xdr:col>16</xdr:col>
      <xdr:colOff>635266</xdr:colOff>
      <xdr:row>32</xdr:row>
      <xdr:rowOff>2910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0.01876</cdr:x>
      <cdr:y>0.93987</cdr:y>
    </cdr:from>
    <cdr:to>
      <cdr:x>0.68798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9699" y="4896908"/>
          <a:ext cx="4984751" cy="313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800"/>
            <a:t>(C) 2011</a:t>
          </a:r>
          <a:r>
            <a:rPr lang="de-CH" sz="800" baseline="0"/>
            <a:t> </a:t>
          </a:r>
          <a:r>
            <a:rPr lang="de-CH" sz="800"/>
            <a:t>peter.bretscher@bengin.com</a:t>
          </a:r>
          <a:br>
            <a:rPr lang="de-CH" sz="800"/>
          </a:br>
          <a:r>
            <a:rPr lang="de-CH" sz="800"/>
            <a:t>Graphics are part of Business Engineering Systems, registered copyright TXu 512 154, LNo 4100001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11378</xdr:colOff>
      <xdr:row>2</xdr:row>
      <xdr:rowOff>2910</xdr:rowOff>
    </xdr:from>
    <xdr:to>
      <xdr:col>16</xdr:col>
      <xdr:colOff>601929</xdr:colOff>
      <xdr:row>32</xdr:row>
      <xdr:rowOff>31485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0.02388</cdr:x>
      <cdr:y>0.93821</cdr:y>
    </cdr:from>
    <cdr:to>
      <cdr:x>0.6931</cdr:x>
      <cdr:y>0.99834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77835" y="5388689"/>
          <a:ext cx="4984719" cy="3453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800"/>
            <a:t>(C) 2011</a:t>
          </a:r>
          <a:r>
            <a:rPr lang="de-CH" sz="800" baseline="0"/>
            <a:t> </a:t>
          </a:r>
          <a:r>
            <a:rPr lang="de-CH" sz="800"/>
            <a:t>peter.bretscher@bengin.com</a:t>
          </a:r>
          <a:br>
            <a:rPr lang="de-CH" sz="800"/>
          </a:br>
          <a:r>
            <a:rPr lang="de-CH" sz="800"/>
            <a:t>Graphics are part of Business Engineering Systems, registered copyright TXu 512 154, LNo 4100001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0.01876</cdr:x>
      <cdr:y>0.93987</cdr:y>
    </cdr:from>
    <cdr:to>
      <cdr:x>0.68798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9699" y="4896908"/>
          <a:ext cx="4984751" cy="313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800"/>
            <a:t>(C) 2011</a:t>
          </a:r>
          <a:r>
            <a:rPr lang="de-CH" sz="800" baseline="0"/>
            <a:t> </a:t>
          </a:r>
          <a:r>
            <a:rPr lang="de-CH" sz="800"/>
            <a:t>peter.bretscher@bengin.com</a:t>
          </a:r>
          <a:br>
            <a:rPr lang="de-CH" sz="800"/>
          </a:br>
          <a:r>
            <a:rPr lang="de-CH" sz="800"/>
            <a:t>Graphics are part of Business Engineering Systems, registered copyright TXu 512 154, LNo 4100001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0.01876</cdr:x>
      <cdr:y>0.93987</cdr:y>
    </cdr:from>
    <cdr:to>
      <cdr:x>0.68798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9699" y="4896908"/>
          <a:ext cx="4984751" cy="313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800"/>
            <a:t>(C) 2011</a:t>
          </a:r>
          <a:r>
            <a:rPr lang="de-CH" sz="800" baseline="0"/>
            <a:t> </a:t>
          </a:r>
          <a:r>
            <a:rPr lang="de-CH" sz="800"/>
            <a:t>peter.bretscher@bengin.com</a:t>
          </a:r>
          <a:br>
            <a:rPr lang="de-CH" sz="800"/>
          </a:br>
          <a:r>
            <a:rPr lang="de-CH" sz="800"/>
            <a:t>Graphics are part of Business Engineering Systems, registered copyright TXu 512 154, LNo 4100001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0.02094</cdr:x>
      <cdr:y>0.91433</cdr:y>
    </cdr:from>
    <cdr:to>
      <cdr:x>0.59524</cdr:x>
      <cdr:y>0.97013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81769" y="5658644"/>
          <a:ext cx="4984719" cy="3453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/>
            <a:t>(C) 2011</a:t>
          </a:r>
          <a:r>
            <a:rPr lang="de-CH" sz="800" baseline="0"/>
            <a:t> </a:t>
          </a:r>
          <a:r>
            <a:rPr lang="de-CH" sz="800"/>
            <a:t>peter.bretscher@bengin.com</a:t>
          </a:r>
          <a:br>
            <a:rPr lang="de-CH" sz="800"/>
          </a:br>
          <a:r>
            <a:rPr lang="de-CH" sz="800"/>
            <a:t>Graphics are part of Business Engineering Systems, registered copyright TXu 512 154, LNo 4100001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0.01876</cdr:x>
      <cdr:y>0.93987</cdr:y>
    </cdr:from>
    <cdr:to>
      <cdr:x>0.68798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9699" y="4896908"/>
          <a:ext cx="4984751" cy="313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800"/>
            <a:t>(C) 2011</a:t>
          </a:r>
          <a:r>
            <a:rPr lang="de-CH" sz="800" baseline="0"/>
            <a:t> </a:t>
          </a:r>
          <a:r>
            <a:rPr lang="de-CH" sz="800"/>
            <a:t>peter.bretscher@bengin.com</a:t>
          </a:r>
          <a:br>
            <a:rPr lang="de-CH" sz="800"/>
          </a:br>
          <a:r>
            <a:rPr lang="de-CH" sz="800"/>
            <a:t>Graphics are part of Business Engineering Systems, registered copyright TXu 512 154, LNo 4100001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71438</xdr:colOff>
      <xdr:row>1</xdr:row>
      <xdr:rowOff>59529</xdr:rowOff>
    </xdr:from>
    <xdr:to>
      <xdr:col>18</xdr:col>
      <xdr:colOff>369095</xdr:colOff>
      <xdr:row>33</xdr:row>
      <xdr:rowOff>152397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202406</xdr:colOff>
      <xdr:row>34</xdr:row>
      <xdr:rowOff>51195</xdr:rowOff>
    </xdr:from>
    <xdr:to>
      <xdr:col>18</xdr:col>
      <xdr:colOff>202406</xdr:colOff>
      <xdr:row>48</xdr:row>
      <xdr:rowOff>127395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583406</xdr:colOff>
      <xdr:row>8</xdr:row>
      <xdr:rowOff>83345</xdr:rowOff>
    </xdr:from>
    <xdr:to>
      <xdr:col>6</xdr:col>
      <xdr:colOff>750093</xdr:colOff>
      <xdr:row>22</xdr:row>
      <xdr:rowOff>159545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0.02094</cdr:x>
      <cdr:y>0.91433</cdr:y>
    </cdr:from>
    <cdr:to>
      <cdr:x>0.59524</cdr:x>
      <cdr:y>0.97013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81769" y="5658644"/>
          <a:ext cx="4984719" cy="3453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/>
            <a:t>(C) 2011</a:t>
          </a:r>
          <a:r>
            <a:rPr lang="de-CH" sz="800" baseline="0"/>
            <a:t> </a:t>
          </a:r>
          <a:r>
            <a:rPr lang="de-CH" sz="800"/>
            <a:t>peter.bretscher@bengin.com</a:t>
          </a:r>
          <a:br>
            <a:rPr lang="de-CH" sz="800"/>
          </a:br>
          <a:r>
            <a:rPr lang="de-CH" sz="800"/>
            <a:t>Graphics are part of Business Engineering Systems, registered copyright TXu 512 154, LNo 4100001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13758</xdr:colOff>
      <xdr:row>2</xdr:row>
      <xdr:rowOff>530</xdr:rowOff>
    </xdr:from>
    <xdr:to>
      <xdr:col>16</xdr:col>
      <xdr:colOff>604309</xdr:colOff>
      <xdr:row>32</xdr:row>
      <xdr:rowOff>29105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0.01876</cdr:x>
      <cdr:y>0.93987</cdr:y>
    </cdr:from>
    <cdr:to>
      <cdr:x>0.68798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9699" y="4896908"/>
          <a:ext cx="4984751" cy="313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800"/>
            <a:t>(C) 2011</a:t>
          </a:r>
          <a:r>
            <a:rPr lang="de-CH" sz="800" baseline="0"/>
            <a:t> </a:t>
          </a:r>
          <a:r>
            <a:rPr lang="de-CH" sz="800"/>
            <a:t>peter.bretscher@bengin.com</a:t>
          </a:r>
          <a:br>
            <a:rPr lang="de-CH" sz="800"/>
          </a:br>
          <a:r>
            <a:rPr lang="de-CH" sz="800"/>
            <a:t>Graphics are part of Business Engineering Systems, registered copyright TXu 512 154, LNo 4100001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"/>
  <sheetViews>
    <sheetView showGridLines="0" tabSelected="1" zoomScale="40" zoomScaleNormal="40" workbookViewId="0"/>
  </sheetViews>
  <sheetFormatPr baseColWidth="10" defaultRowHeight="15" x14ac:dyDescent="0.25"/>
  <cols>
    <col min="3" max="3" width="31.85546875" customWidth="1"/>
    <col min="4" max="4" width="23.7109375" customWidth="1"/>
    <col min="5" max="5" width="21.7109375" customWidth="1"/>
  </cols>
  <sheetData>
    <row r="1" spans="2:5" ht="36" x14ac:dyDescent="0.55000000000000004">
      <c r="B1" s="32"/>
      <c r="C1" s="32"/>
      <c r="D1" s="32"/>
    </row>
    <row r="2" spans="2:5" ht="36" x14ac:dyDescent="0.55000000000000004">
      <c r="B2" s="31" t="s">
        <v>47</v>
      </c>
    </row>
    <row r="3" spans="2:5" ht="33.75" customHeight="1" x14ac:dyDescent="0.25"/>
    <row r="5" spans="2:5" s="13" customFormat="1" ht="39.950000000000003" customHeight="1" x14ac:dyDescent="0.25">
      <c r="C5" s="24" t="str">
        <f>'ein Datensatz'!D4</f>
        <v>Risikogruppen</v>
      </c>
      <c r="D5" s="25" t="str">
        <f>'ein Datensatz'!E4</f>
        <v>Prämien</v>
      </c>
      <c r="E5" s="25" t="str">
        <f>'ein Datensatz'!F4</f>
        <v>Schäden</v>
      </c>
    </row>
    <row r="6" spans="2:5" ht="39.950000000000003" customHeight="1" x14ac:dyDescent="0.25">
      <c r="C6" s="26" t="str">
        <f>'ein Datensatz'!D5</f>
        <v>Risiko I</v>
      </c>
      <c r="D6" s="27">
        <f>'ein Datensatz'!E5</f>
        <v>150</v>
      </c>
      <c r="E6" s="27">
        <f>'ein Datensatz'!F5</f>
        <v>100</v>
      </c>
    </row>
    <row r="7" spans="2:5" ht="39.950000000000003" customHeight="1" x14ac:dyDescent="0.25">
      <c r="C7" s="26" t="str">
        <f>'ein Datensatz'!D6</f>
        <v>Risiko II</v>
      </c>
      <c r="D7" s="27">
        <f>'ein Datensatz'!E6</f>
        <v>80</v>
      </c>
      <c r="E7" s="27">
        <f>'ein Datensatz'!F6</f>
        <v>200</v>
      </c>
    </row>
    <row r="8" spans="2:5" ht="39.950000000000003" customHeight="1" x14ac:dyDescent="0.25">
      <c r="C8" s="26" t="str">
        <f>'ein Datensatz'!D7</f>
        <v>Risiko III</v>
      </c>
      <c r="D8" s="27">
        <f>'ein Datensatz'!E7</f>
        <v>120</v>
      </c>
      <c r="E8" s="27">
        <f>'ein Datensatz'!F7</f>
        <v>80</v>
      </c>
    </row>
  </sheetData>
  <pageMargins left="0.70866141732283472" right="0.70866141732283472" top="0.78740157480314965" bottom="0.78740157480314965" header="0.31496062992125984" footer="0.31496062992125984"/>
  <pageSetup paperSize="9" scale="32" orientation="landscape" horizontalDpi="0" verticalDpi="0" r:id="rId1"/>
  <headerFooter>
    <oddFooter>&amp;L&amp;F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35"/>
  <sheetViews>
    <sheetView zoomScale="80" zoomScaleNormal="80" workbookViewId="0"/>
  </sheetViews>
  <sheetFormatPr baseColWidth="10" defaultRowHeight="15" x14ac:dyDescent="0.25"/>
  <cols>
    <col min="2" max="2" width="11.42578125" style="8"/>
    <col min="4" max="4" width="21" customWidth="1"/>
    <col min="5" max="6" width="16.7109375" customWidth="1"/>
    <col min="7" max="7" width="11.42578125" style="11"/>
  </cols>
  <sheetData>
    <row r="2" spans="2:23" x14ac:dyDescent="0.25">
      <c r="E2" s="8" t="s">
        <v>7</v>
      </c>
      <c r="F2" s="8" t="s">
        <v>8</v>
      </c>
      <c r="G2" s="10"/>
      <c r="H2" s="8"/>
    </row>
    <row r="3" spans="2:23" x14ac:dyDescent="0.25">
      <c r="E3">
        <v>2010</v>
      </c>
      <c r="F3">
        <v>2010</v>
      </c>
      <c r="L3" s="28">
        <v>2010</v>
      </c>
      <c r="M3" s="28">
        <v>2010</v>
      </c>
      <c r="N3" s="28"/>
      <c r="O3" s="28"/>
      <c r="P3" s="28"/>
      <c r="Q3" s="28"/>
      <c r="R3" s="28"/>
    </row>
    <row r="4" spans="2:23" x14ac:dyDescent="0.25">
      <c r="B4" s="2" t="s">
        <v>0</v>
      </c>
      <c r="C4" s="1"/>
      <c r="D4" s="14" t="s">
        <v>37</v>
      </c>
      <c r="E4" s="15" t="s">
        <v>38</v>
      </c>
      <c r="F4" s="15" t="s">
        <v>39</v>
      </c>
      <c r="G4" s="12"/>
      <c r="H4" s="2"/>
      <c r="I4" s="2"/>
      <c r="L4" s="19" t="s">
        <v>1</v>
      </c>
      <c r="M4" s="19" t="s">
        <v>2</v>
      </c>
      <c r="N4" s="19" t="s">
        <v>3</v>
      </c>
      <c r="O4" s="19" t="s">
        <v>5</v>
      </c>
      <c r="P4" s="19" t="s">
        <v>4</v>
      </c>
      <c r="Q4" s="19" t="s">
        <v>6</v>
      </c>
      <c r="R4" s="28"/>
    </row>
    <row r="5" spans="2:23" x14ac:dyDescent="0.25">
      <c r="B5" s="2" t="s">
        <v>25</v>
      </c>
      <c r="C5" s="1"/>
      <c r="D5" s="14" t="s">
        <v>41</v>
      </c>
      <c r="E5" s="17">
        <f>'subcluster (A1)'!E18</f>
        <v>150</v>
      </c>
      <c r="F5" s="17">
        <f>'subcluster (A1)'!F18</f>
        <v>100</v>
      </c>
      <c r="H5" s="4"/>
      <c r="I5" s="3"/>
      <c r="L5" s="29">
        <f>E5</f>
        <v>150</v>
      </c>
      <c r="M5" s="29">
        <f>F5</f>
        <v>100</v>
      </c>
      <c r="N5" s="28">
        <v>0</v>
      </c>
      <c r="O5" s="30">
        <f t="shared" ref="O5:O16" si="0">N5+L5</f>
        <v>150</v>
      </c>
      <c r="P5" s="28">
        <v>0</v>
      </c>
      <c r="Q5" s="30">
        <f>P5+M5</f>
        <v>100</v>
      </c>
      <c r="R5" s="28" t="str">
        <f>D5</f>
        <v>Risiko I</v>
      </c>
      <c r="U5" s="4"/>
      <c r="V5" s="4"/>
      <c r="W5" s="4"/>
    </row>
    <row r="6" spans="2:23" x14ac:dyDescent="0.25">
      <c r="B6" s="2" t="s">
        <v>26</v>
      </c>
      <c r="C6" s="1"/>
      <c r="D6" s="14" t="s">
        <v>42</v>
      </c>
      <c r="E6" s="17">
        <f>'subcluster (A2)'!E18</f>
        <v>80</v>
      </c>
      <c r="F6" s="17">
        <f>'subcluster (A2)'!F18</f>
        <v>200</v>
      </c>
      <c r="H6" s="4"/>
      <c r="I6" s="3"/>
      <c r="L6" s="29">
        <f t="shared" ref="L6:M16" si="1">E6</f>
        <v>80</v>
      </c>
      <c r="M6" s="29">
        <f t="shared" si="1"/>
        <v>200</v>
      </c>
      <c r="N6" s="30">
        <f t="shared" ref="N6:N16" si="2">O5</f>
        <v>150</v>
      </c>
      <c r="O6" s="30">
        <f t="shared" si="0"/>
        <v>230</v>
      </c>
      <c r="P6" s="30">
        <f t="shared" ref="P6:P16" si="3">Q5</f>
        <v>100</v>
      </c>
      <c r="Q6" s="30">
        <f t="shared" ref="Q6:Q16" si="4">P6+M6</f>
        <v>300</v>
      </c>
      <c r="R6" s="28" t="str">
        <f t="shared" ref="R6:R16" si="5">D6</f>
        <v>Risiko II</v>
      </c>
      <c r="U6" s="4"/>
      <c r="V6" s="4"/>
      <c r="W6" s="4"/>
    </row>
    <row r="7" spans="2:23" x14ac:dyDescent="0.25">
      <c r="B7" s="2" t="s">
        <v>27</v>
      </c>
      <c r="C7" s="1"/>
      <c r="D7" s="14" t="s">
        <v>43</v>
      </c>
      <c r="E7" s="17">
        <f>'subcluster (A3)'!E18</f>
        <v>120</v>
      </c>
      <c r="F7" s="17">
        <f>'subcluster (A3)'!F18</f>
        <v>80</v>
      </c>
      <c r="H7" s="6"/>
      <c r="I7" s="3"/>
      <c r="L7" s="29">
        <f t="shared" si="1"/>
        <v>120</v>
      </c>
      <c r="M7" s="29">
        <f t="shared" si="1"/>
        <v>80</v>
      </c>
      <c r="N7" s="30">
        <f t="shared" si="2"/>
        <v>230</v>
      </c>
      <c r="O7" s="30">
        <f t="shared" si="0"/>
        <v>350</v>
      </c>
      <c r="P7" s="30">
        <f t="shared" si="3"/>
        <v>300</v>
      </c>
      <c r="Q7" s="30">
        <f t="shared" si="4"/>
        <v>380</v>
      </c>
      <c r="R7" s="28" t="str">
        <f t="shared" si="5"/>
        <v>Risiko III</v>
      </c>
      <c r="U7" s="4"/>
      <c r="V7" s="4"/>
      <c r="W7" s="4"/>
    </row>
    <row r="8" spans="2:23" x14ac:dyDescent="0.25">
      <c r="B8" s="19" t="s">
        <v>28</v>
      </c>
      <c r="C8" s="1"/>
      <c r="D8" s="1"/>
      <c r="E8" s="3"/>
      <c r="F8" s="3"/>
      <c r="H8" s="4"/>
      <c r="I8" s="3"/>
      <c r="L8" s="29">
        <f t="shared" si="1"/>
        <v>0</v>
      </c>
      <c r="M8" s="29">
        <f t="shared" si="1"/>
        <v>0</v>
      </c>
      <c r="N8" s="30">
        <f t="shared" si="2"/>
        <v>350</v>
      </c>
      <c r="O8" s="30">
        <f t="shared" si="0"/>
        <v>350</v>
      </c>
      <c r="P8" s="30">
        <f t="shared" si="3"/>
        <v>380</v>
      </c>
      <c r="Q8" s="30">
        <f t="shared" si="4"/>
        <v>380</v>
      </c>
      <c r="R8" s="28">
        <f t="shared" si="5"/>
        <v>0</v>
      </c>
      <c r="U8" s="4"/>
      <c r="V8" s="4"/>
      <c r="W8" s="4"/>
    </row>
    <row r="9" spans="2:23" x14ac:dyDescent="0.25">
      <c r="B9" s="19" t="s">
        <v>29</v>
      </c>
      <c r="C9" s="1"/>
      <c r="D9" s="1"/>
      <c r="E9" s="3"/>
      <c r="F9" s="3"/>
      <c r="H9" s="4"/>
      <c r="I9" s="3"/>
      <c r="L9" s="29">
        <f t="shared" si="1"/>
        <v>0</v>
      </c>
      <c r="M9" s="29">
        <f t="shared" si="1"/>
        <v>0</v>
      </c>
      <c r="N9" s="30">
        <f t="shared" si="2"/>
        <v>350</v>
      </c>
      <c r="O9" s="30">
        <f t="shared" si="0"/>
        <v>350</v>
      </c>
      <c r="P9" s="30">
        <f t="shared" si="3"/>
        <v>380</v>
      </c>
      <c r="Q9" s="30">
        <f t="shared" si="4"/>
        <v>380</v>
      </c>
      <c r="R9" s="28">
        <f t="shared" si="5"/>
        <v>0</v>
      </c>
      <c r="U9" s="4"/>
      <c r="V9" s="4"/>
      <c r="W9" s="4"/>
    </row>
    <row r="10" spans="2:23" x14ac:dyDescent="0.25">
      <c r="B10" s="19" t="s">
        <v>30</v>
      </c>
      <c r="C10" s="1"/>
      <c r="D10" s="1"/>
      <c r="E10" s="3"/>
      <c r="F10" s="3"/>
      <c r="H10" s="4"/>
      <c r="I10" s="3"/>
      <c r="L10" s="29">
        <f t="shared" si="1"/>
        <v>0</v>
      </c>
      <c r="M10" s="29">
        <f t="shared" si="1"/>
        <v>0</v>
      </c>
      <c r="N10" s="30">
        <f t="shared" si="2"/>
        <v>350</v>
      </c>
      <c r="O10" s="30">
        <f t="shared" si="0"/>
        <v>350</v>
      </c>
      <c r="P10" s="30">
        <f t="shared" si="3"/>
        <v>380</v>
      </c>
      <c r="Q10" s="30">
        <f t="shared" si="4"/>
        <v>380</v>
      </c>
      <c r="R10" s="28">
        <f t="shared" si="5"/>
        <v>0</v>
      </c>
      <c r="U10" s="4"/>
      <c r="V10" s="4"/>
      <c r="W10" s="4"/>
    </row>
    <row r="11" spans="2:23" x14ac:dyDescent="0.25">
      <c r="B11" s="19" t="s">
        <v>31</v>
      </c>
      <c r="C11" s="1"/>
      <c r="D11" s="1"/>
      <c r="E11" s="3"/>
      <c r="F11" s="3"/>
      <c r="H11" s="4"/>
      <c r="I11" s="3"/>
      <c r="L11" s="29">
        <f t="shared" si="1"/>
        <v>0</v>
      </c>
      <c r="M11" s="29">
        <f t="shared" si="1"/>
        <v>0</v>
      </c>
      <c r="N11" s="30">
        <f t="shared" si="2"/>
        <v>350</v>
      </c>
      <c r="O11" s="30">
        <f t="shared" si="0"/>
        <v>350</v>
      </c>
      <c r="P11" s="30">
        <f t="shared" si="3"/>
        <v>380</v>
      </c>
      <c r="Q11" s="30">
        <f t="shared" si="4"/>
        <v>380</v>
      </c>
      <c r="R11" s="28">
        <f t="shared" si="5"/>
        <v>0</v>
      </c>
      <c r="U11" s="4"/>
      <c r="V11" s="4"/>
    </row>
    <row r="12" spans="2:23" x14ac:dyDescent="0.25">
      <c r="B12" s="19" t="s">
        <v>32</v>
      </c>
      <c r="C12" s="1"/>
      <c r="D12" s="1"/>
      <c r="E12" s="3"/>
      <c r="F12" s="3"/>
      <c r="H12" s="4"/>
      <c r="I12" s="3"/>
      <c r="L12" s="29">
        <f t="shared" si="1"/>
        <v>0</v>
      </c>
      <c r="M12" s="29">
        <f t="shared" si="1"/>
        <v>0</v>
      </c>
      <c r="N12" s="30">
        <f t="shared" si="2"/>
        <v>350</v>
      </c>
      <c r="O12" s="30">
        <f t="shared" si="0"/>
        <v>350</v>
      </c>
      <c r="P12" s="30">
        <f t="shared" si="3"/>
        <v>380</v>
      </c>
      <c r="Q12" s="30">
        <f t="shared" si="4"/>
        <v>380</v>
      </c>
      <c r="R12" s="28">
        <f t="shared" si="5"/>
        <v>0</v>
      </c>
      <c r="U12" s="4"/>
      <c r="V12" s="4"/>
    </row>
    <row r="13" spans="2:23" x14ac:dyDescent="0.25">
      <c r="B13" s="19" t="s">
        <v>33</v>
      </c>
      <c r="C13" s="1"/>
      <c r="D13" s="1"/>
      <c r="E13" s="3"/>
      <c r="F13" s="3"/>
      <c r="H13" s="4"/>
      <c r="I13" s="3"/>
      <c r="L13" s="29">
        <f t="shared" si="1"/>
        <v>0</v>
      </c>
      <c r="M13" s="29">
        <f t="shared" si="1"/>
        <v>0</v>
      </c>
      <c r="N13" s="30">
        <f t="shared" si="2"/>
        <v>350</v>
      </c>
      <c r="O13" s="30">
        <f t="shared" si="0"/>
        <v>350</v>
      </c>
      <c r="P13" s="30">
        <f t="shared" si="3"/>
        <v>380</v>
      </c>
      <c r="Q13" s="30">
        <f t="shared" si="4"/>
        <v>380</v>
      </c>
      <c r="R13" s="28">
        <f t="shared" si="5"/>
        <v>0</v>
      </c>
      <c r="U13" s="4"/>
      <c r="V13" s="4"/>
    </row>
    <row r="14" spans="2:23" x14ac:dyDescent="0.25">
      <c r="B14" s="19" t="s">
        <v>34</v>
      </c>
      <c r="C14" s="1"/>
      <c r="D14" s="1"/>
      <c r="E14" s="3"/>
      <c r="F14" s="3"/>
      <c r="H14" s="4"/>
      <c r="I14" s="3"/>
      <c r="L14" s="29">
        <f t="shared" si="1"/>
        <v>0</v>
      </c>
      <c r="M14" s="29">
        <f t="shared" si="1"/>
        <v>0</v>
      </c>
      <c r="N14" s="30">
        <f t="shared" si="2"/>
        <v>350</v>
      </c>
      <c r="O14" s="30">
        <f t="shared" si="0"/>
        <v>350</v>
      </c>
      <c r="P14" s="30">
        <f t="shared" si="3"/>
        <v>380</v>
      </c>
      <c r="Q14" s="30">
        <f t="shared" si="4"/>
        <v>380</v>
      </c>
      <c r="R14" s="28">
        <f t="shared" si="5"/>
        <v>0</v>
      </c>
      <c r="U14" s="4"/>
      <c r="V14" s="4"/>
    </row>
    <row r="15" spans="2:23" x14ac:dyDescent="0.25">
      <c r="B15" s="19" t="s">
        <v>35</v>
      </c>
      <c r="D15" s="1"/>
      <c r="E15" s="3"/>
      <c r="F15" s="3"/>
      <c r="H15" s="4"/>
      <c r="I15" s="3"/>
      <c r="L15" s="29">
        <f t="shared" si="1"/>
        <v>0</v>
      </c>
      <c r="M15" s="29">
        <f t="shared" si="1"/>
        <v>0</v>
      </c>
      <c r="N15" s="30">
        <f t="shared" si="2"/>
        <v>350</v>
      </c>
      <c r="O15" s="30">
        <f t="shared" si="0"/>
        <v>350</v>
      </c>
      <c r="P15" s="30">
        <f t="shared" si="3"/>
        <v>380</v>
      </c>
      <c r="Q15" s="30">
        <f t="shared" si="4"/>
        <v>380</v>
      </c>
      <c r="R15" s="28">
        <f t="shared" si="5"/>
        <v>0</v>
      </c>
      <c r="U15" s="4"/>
      <c r="V15" s="4"/>
    </row>
    <row r="16" spans="2:23" x14ac:dyDescent="0.25">
      <c r="B16" s="19" t="s">
        <v>36</v>
      </c>
      <c r="D16" s="1"/>
      <c r="E16" s="3"/>
      <c r="F16" s="3"/>
      <c r="H16" s="6"/>
      <c r="I16" s="3"/>
      <c r="L16" s="29">
        <f t="shared" si="1"/>
        <v>0</v>
      </c>
      <c r="M16" s="29">
        <f t="shared" si="1"/>
        <v>0</v>
      </c>
      <c r="N16" s="30">
        <f t="shared" si="2"/>
        <v>350</v>
      </c>
      <c r="O16" s="30">
        <f t="shared" si="0"/>
        <v>350</v>
      </c>
      <c r="P16" s="30">
        <f t="shared" si="3"/>
        <v>380</v>
      </c>
      <c r="Q16" s="30">
        <f t="shared" si="4"/>
        <v>380</v>
      </c>
      <c r="R16" s="28">
        <f t="shared" si="5"/>
        <v>0</v>
      </c>
      <c r="U16" s="4"/>
      <c r="V16" s="4"/>
    </row>
    <row r="17" spans="4:23" x14ac:dyDescent="0.25">
      <c r="L17" s="28"/>
      <c r="M17" s="28"/>
      <c r="N17" s="28"/>
      <c r="O17" s="28"/>
      <c r="P17" s="28"/>
      <c r="Q17" s="28"/>
      <c r="R17" s="28"/>
    </row>
    <row r="18" spans="4:23" x14ac:dyDescent="0.25">
      <c r="D18" s="1" t="s">
        <v>9</v>
      </c>
      <c r="E18" s="9">
        <f>SUM(E5:E16)</f>
        <v>350</v>
      </c>
      <c r="F18" s="9">
        <f>SUM(F5:F16)</f>
        <v>380</v>
      </c>
      <c r="L18" s="28"/>
      <c r="M18" s="28"/>
      <c r="N18" s="28"/>
      <c r="O18" s="28"/>
      <c r="P18" s="28"/>
      <c r="Q18" s="28"/>
      <c r="R18" s="28"/>
    </row>
    <row r="19" spans="4:23" x14ac:dyDescent="0.25">
      <c r="E19" s="8"/>
      <c r="F19" s="8"/>
      <c r="L19" s="28"/>
      <c r="M19" s="28"/>
      <c r="N19" s="28"/>
      <c r="O19" s="28"/>
      <c r="P19" s="28"/>
      <c r="Q19" s="28"/>
      <c r="R19" s="28"/>
    </row>
    <row r="20" spans="4:23" x14ac:dyDescent="0.25">
      <c r="E20" s="7"/>
      <c r="L20" s="28"/>
      <c r="M20" s="28"/>
      <c r="N20" s="28"/>
      <c r="O20" s="28"/>
      <c r="P20" s="28"/>
      <c r="Q20" s="28"/>
      <c r="R20" s="28"/>
    </row>
    <row r="21" spans="4:23" x14ac:dyDescent="0.25">
      <c r="D21" s="1"/>
      <c r="E21" s="2"/>
      <c r="F21" s="5"/>
      <c r="G21" s="10"/>
      <c r="I21" s="2"/>
      <c r="L21" s="19"/>
      <c r="M21" s="19"/>
      <c r="N21" s="19"/>
      <c r="O21" s="19"/>
      <c r="P21" s="19"/>
      <c r="Q21" s="19"/>
      <c r="R21" s="28"/>
    </row>
    <row r="22" spans="4:23" x14ac:dyDescent="0.25">
      <c r="D22" s="1"/>
      <c r="E22" s="4"/>
      <c r="F22" s="4"/>
      <c r="I22" s="4"/>
      <c r="L22" s="30"/>
      <c r="M22" s="30"/>
      <c r="N22" s="28"/>
      <c r="O22" s="30"/>
      <c r="P22" s="28"/>
      <c r="Q22" s="30"/>
      <c r="R22" s="28"/>
      <c r="W22" s="4"/>
    </row>
    <row r="23" spans="4:23" x14ac:dyDescent="0.25">
      <c r="D23" s="1"/>
      <c r="E23" s="4"/>
      <c r="F23" s="4"/>
      <c r="I23" s="4"/>
      <c r="L23" s="30"/>
      <c r="M23" s="30"/>
      <c r="N23" s="30"/>
      <c r="O23" s="30"/>
      <c r="P23" s="30"/>
      <c r="Q23" s="30"/>
      <c r="R23" s="28"/>
      <c r="V23" s="4"/>
      <c r="W23" s="4"/>
    </row>
    <row r="24" spans="4:23" x14ac:dyDescent="0.25">
      <c r="D24" s="1"/>
      <c r="E24" s="6"/>
      <c r="F24" s="6"/>
      <c r="I24" s="6"/>
      <c r="L24" s="30"/>
      <c r="M24" s="30"/>
      <c r="N24" s="30"/>
      <c r="O24" s="30"/>
      <c r="P24" s="30"/>
      <c r="Q24" s="30"/>
      <c r="R24" s="28"/>
      <c r="V24" s="4"/>
      <c r="W24" s="4"/>
    </row>
    <row r="25" spans="4:23" x14ac:dyDescent="0.25">
      <c r="D25" s="1"/>
      <c r="E25" s="4"/>
      <c r="F25" s="4"/>
      <c r="I25" s="4"/>
      <c r="L25" s="30"/>
      <c r="M25" s="30"/>
      <c r="N25" s="30"/>
      <c r="O25" s="30"/>
      <c r="P25" s="30"/>
      <c r="Q25" s="30"/>
      <c r="R25" s="28"/>
      <c r="V25" s="4"/>
      <c r="W25" s="4"/>
    </row>
    <row r="26" spans="4:23" x14ac:dyDescent="0.25">
      <c r="D26" s="1"/>
      <c r="E26" s="4"/>
      <c r="F26" s="4"/>
      <c r="I26" s="4"/>
      <c r="L26" s="30"/>
      <c r="M26" s="30"/>
      <c r="N26" s="30"/>
      <c r="O26" s="30"/>
      <c r="P26" s="30"/>
      <c r="Q26" s="30"/>
      <c r="R26" s="28"/>
      <c r="V26" s="4"/>
      <c r="W26" s="4"/>
    </row>
    <row r="27" spans="4:23" x14ac:dyDescent="0.25">
      <c r="D27" s="1"/>
      <c r="E27" s="4"/>
      <c r="F27" s="4"/>
      <c r="I27" s="4"/>
      <c r="L27" s="30"/>
      <c r="M27" s="30"/>
      <c r="N27" s="30"/>
      <c r="O27" s="30"/>
      <c r="P27" s="30"/>
      <c r="Q27" s="30"/>
      <c r="R27" s="28"/>
      <c r="V27" s="4"/>
      <c r="W27" s="4"/>
    </row>
    <row r="28" spans="4:23" x14ac:dyDescent="0.25">
      <c r="D28" s="1"/>
      <c r="E28" s="4"/>
      <c r="F28" s="4"/>
      <c r="I28" s="4"/>
      <c r="L28" s="30"/>
      <c r="M28" s="30"/>
      <c r="N28" s="30"/>
      <c r="O28" s="30"/>
      <c r="P28" s="30"/>
      <c r="Q28" s="30"/>
      <c r="R28" s="28"/>
    </row>
    <row r="29" spans="4:23" x14ac:dyDescent="0.25">
      <c r="D29" s="1"/>
      <c r="E29" s="4"/>
      <c r="F29" s="4"/>
      <c r="I29" s="4"/>
      <c r="L29" s="30"/>
      <c r="M29" s="30"/>
      <c r="N29" s="30"/>
      <c r="O29" s="30"/>
      <c r="P29" s="30"/>
      <c r="Q29" s="30"/>
      <c r="R29" s="28"/>
    </row>
    <row r="30" spans="4:23" x14ac:dyDescent="0.25">
      <c r="D30" s="1"/>
      <c r="E30" s="4"/>
      <c r="F30" s="4"/>
      <c r="I30" s="4"/>
      <c r="L30" s="30"/>
      <c r="M30" s="30"/>
      <c r="N30" s="30"/>
      <c r="O30" s="30"/>
      <c r="P30" s="30"/>
      <c r="Q30" s="30"/>
      <c r="R30" s="28"/>
    </row>
    <row r="31" spans="4:23" x14ac:dyDescent="0.25">
      <c r="D31" s="1"/>
      <c r="E31" s="4"/>
      <c r="F31" s="4"/>
      <c r="I31" s="4"/>
      <c r="L31" s="30"/>
      <c r="M31" s="30"/>
      <c r="N31" s="30"/>
      <c r="O31" s="30"/>
      <c r="P31" s="30"/>
      <c r="Q31" s="30"/>
      <c r="R31" s="28"/>
    </row>
    <row r="32" spans="4:23" x14ac:dyDescent="0.25">
      <c r="D32" s="1"/>
      <c r="E32" s="4"/>
      <c r="F32" s="4"/>
      <c r="I32" s="4"/>
      <c r="L32" s="30"/>
      <c r="M32" s="30"/>
      <c r="N32" s="30"/>
      <c r="O32" s="30"/>
      <c r="P32" s="30"/>
      <c r="Q32" s="30"/>
      <c r="R32" s="28"/>
    </row>
    <row r="33" spans="3:18" x14ac:dyDescent="0.25">
      <c r="C33" s="16"/>
      <c r="D33" s="1" t="s">
        <v>44</v>
      </c>
      <c r="E33" s="6"/>
      <c r="F33" s="6"/>
      <c r="I33" s="6"/>
      <c r="L33" s="30"/>
      <c r="M33" s="30"/>
      <c r="N33" s="30"/>
      <c r="O33" s="30"/>
      <c r="P33" s="30"/>
      <c r="Q33" s="30"/>
      <c r="R33" s="28"/>
    </row>
    <row r="34" spans="3:18" x14ac:dyDescent="0.25">
      <c r="L34" s="28"/>
      <c r="M34" s="28"/>
      <c r="N34" s="28"/>
      <c r="O34" s="28"/>
      <c r="P34" s="28"/>
      <c r="Q34" s="28"/>
      <c r="R34" s="28"/>
    </row>
    <row r="35" spans="3:18" x14ac:dyDescent="0.25">
      <c r="C35" s="18"/>
      <c r="D35" t="s">
        <v>45</v>
      </c>
      <c r="L35" s="28"/>
      <c r="M35" s="28"/>
      <c r="N35" s="28"/>
      <c r="O35" s="28"/>
      <c r="P35" s="28"/>
      <c r="Q35" s="28"/>
      <c r="R35" s="28"/>
    </row>
  </sheetData>
  <pageMargins left="0.70866141732283472" right="0.70866141732283472" top="0.78740157480314965" bottom="0.78740157480314965" header="0.31496062992125984" footer="0.31496062992125984"/>
  <pageSetup paperSize="9" scale="53" orientation="landscape" horizontalDpi="0" verticalDpi="0" r:id="rId1"/>
  <headerFooter>
    <oddFooter>&amp;L&amp;F&amp;R&amp;A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5"/>
  <sheetViews>
    <sheetView zoomScale="80" zoomScaleNormal="80" workbookViewId="0"/>
  </sheetViews>
  <sheetFormatPr baseColWidth="10" defaultRowHeight="15" x14ac:dyDescent="0.25"/>
  <cols>
    <col min="4" max="4" width="21" customWidth="1"/>
    <col min="5" max="6" width="16.7109375" customWidth="1"/>
    <col min="7" max="7" width="11.42578125" style="11"/>
  </cols>
  <sheetData>
    <row r="1" spans="2:23" x14ac:dyDescent="0.25">
      <c r="L1" s="28"/>
      <c r="M1" s="28"/>
      <c r="N1" s="28"/>
      <c r="O1" s="28"/>
      <c r="P1" s="28"/>
      <c r="Q1" s="28"/>
      <c r="R1" s="28"/>
    </row>
    <row r="2" spans="2:23" x14ac:dyDescent="0.25">
      <c r="E2" s="8" t="s">
        <v>7</v>
      </c>
      <c r="F2" s="8" t="s">
        <v>8</v>
      </c>
      <c r="G2" s="10"/>
      <c r="H2" s="8"/>
      <c r="L2" s="28"/>
      <c r="M2" s="28"/>
      <c r="N2" s="28"/>
      <c r="O2" s="28"/>
      <c r="P2" s="28"/>
      <c r="Q2" s="28"/>
      <c r="R2" s="28"/>
    </row>
    <row r="3" spans="2:23" x14ac:dyDescent="0.25">
      <c r="E3">
        <v>2010</v>
      </c>
      <c r="F3">
        <v>2010</v>
      </c>
      <c r="L3" s="28">
        <v>2010</v>
      </c>
      <c r="M3" s="28">
        <v>2010</v>
      </c>
      <c r="N3" s="28"/>
      <c r="O3" s="28"/>
      <c r="P3" s="28"/>
      <c r="Q3" s="28"/>
      <c r="R3" s="28"/>
    </row>
    <row r="4" spans="2:23" x14ac:dyDescent="0.25">
      <c r="B4" s="2" t="s">
        <v>0</v>
      </c>
      <c r="C4" s="1"/>
      <c r="D4" s="21" t="str">
        <f>'ein Datensatz'!$D$5</f>
        <v>Risiko I</v>
      </c>
      <c r="E4" s="22" t="str">
        <f>'ein Datensatz'!E4</f>
        <v>Prämien</v>
      </c>
      <c r="F4" s="22" t="str">
        <f>'ein Datensatz'!F4</f>
        <v>Schäden</v>
      </c>
      <c r="G4" s="12"/>
      <c r="H4" s="2"/>
      <c r="I4" s="2"/>
      <c r="L4" s="19" t="s">
        <v>1</v>
      </c>
      <c r="M4" s="19" t="s">
        <v>2</v>
      </c>
      <c r="N4" s="19" t="s">
        <v>3</v>
      </c>
      <c r="O4" s="19" t="s">
        <v>5</v>
      </c>
      <c r="P4" s="19" t="s">
        <v>4</v>
      </c>
      <c r="Q4" s="19" t="s">
        <v>6</v>
      </c>
      <c r="R4" s="28"/>
    </row>
    <row r="5" spans="2:23" x14ac:dyDescent="0.25">
      <c r="B5" s="1">
        <v>1</v>
      </c>
      <c r="C5" s="1"/>
      <c r="D5" s="14" t="s">
        <v>10</v>
      </c>
      <c r="E5" s="20">
        <v>50</v>
      </c>
      <c r="F5" s="20">
        <v>30</v>
      </c>
      <c r="H5" s="4"/>
      <c r="I5" s="3"/>
      <c r="L5" s="29">
        <f>E5</f>
        <v>50</v>
      </c>
      <c r="M5" s="29">
        <f>F5</f>
        <v>30</v>
      </c>
      <c r="N5" s="28">
        <v>0</v>
      </c>
      <c r="O5" s="30">
        <f t="shared" ref="O5:O16" si="0">N5+L5</f>
        <v>50</v>
      </c>
      <c r="P5" s="28">
        <v>0</v>
      </c>
      <c r="Q5" s="30">
        <f>P5+M5</f>
        <v>30</v>
      </c>
      <c r="R5" s="28" t="str">
        <f>D5</f>
        <v>Meier</v>
      </c>
      <c r="U5" s="4"/>
      <c r="V5" s="4"/>
      <c r="W5" s="4"/>
    </row>
    <row r="6" spans="2:23" x14ac:dyDescent="0.25">
      <c r="B6" s="1">
        <v>2</v>
      </c>
      <c r="C6" s="1"/>
      <c r="D6" s="14" t="s">
        <v>11</v>
      </c>
      <c r="E6" s="20">
        <v>30</v>
      </c>
      <c r="F6" s="20">
        <v>60</v>
      </c>
      <c r="H6" s="4"/>
      <c r="I6" s="3"/>
      <c r="L6" s="29">
        <f t="shared" ref="L6:M16" si="1">E6</f>
        <v>30</v>
      </c>
      <c r="M6" s="29">
        <f t="shared" si="1"/>
        <v>60</v>
      </c>
      <c r="N6" s="30">
        <f t="shared" ref="N6:N16" si="2">O5</f>
        <v>50</v>
      </c>
      <c r="O6" s="30">
        <f t="shared" si="0"/>
        <v>80</v>
      </c>
      <c r="P6" s="30">
        <f t="shared" ref="P6:P16" si="3">Q5</f>
        <v>30</v>
      </c>
      <c r="Q6" s="30">
        <f t="shared" ref="Q6:Q16" si="4">P6+M6</f>
        <v>90</v>
      </c>
      <c r="R6" s="28" t="str">
        <f t="shared" ref="R6:R16" si="5">D6</f>
        <v>Müller</v>
      </c>
      <c r="U6" s="4"/>
      <c r="V6" s="4"/>
      <c r="W6" s="4"/>
    </row>
    <row r="7" spans="2:23" x14ac:dyDescent="0.25">
      <c r="B7" s="1">
        <v>3</v>
      </c>
      <c r="C7" s="1"/>
      <c r="D7" s="14" t="s">
        <v>12</v>
      </c>
      <c r="E7" s="20">
        <v>22</v>
      </c>
      <c r="F7" s="20">
        <v>10</v>
      </c>
      <c r="H7" s="6"/>
      <c r="I7" s="3"/>
      <c r="L7" s="29">
        <f t="shared" si="1"/>
        <v>22</v>
      </c>
      <c r="M7" s="29">
        <f t="shared" si="1"/>
        <v>10</v>
      </c>
      <c r="N7" s="30">
        <f t="shared" si="2"/>
        <v>80</v>
      </c>
      <c r="O7" s="30">
        <f t="shared" si="0"/>
        <v>102</v>
      </c>
      <c r="P7" s="30">
        <f t="shared" si="3"/>
        <v>90</v>
      </c>
      <c r="Q7" s="30">
        <f t="shared" si="4"/>
        <v>100</v>
      </c>
      <c r="R7" s="28" t="str">
        <f t="shared" si="5"/>
        <v>Turner</v>
      </c>
      <c r="U7" s="4"/>
      <c r="V7" s="4"/>
      <c r="W7" s="4"/>
    </row>
    <row r="8" spans="2:23" x14ac:dyDescent="0.25">
      <c r="B8" s="1">
        <v>4</v>
      </c>
      <c r="C8" s="1"/>
      <c r="D8" s="14" t="s">
        <v>13</v>
      </c>
      <c r="E8" s="20">
        <v>48</v>
      </c>
      <c r="F8" s="20">
        <v>0</v>
      </c>
      <c r="H8" s="4"/>
      <c r="I8" s="3"/>
      <c r="L8" s="29">
        <f t="shared" si="1"/>
        <v>48</v>
      </c>
      <c r="M8" s="29">
        <f t="shared" si="1"/>
        <v>0</v>
      </c>
      <c r="N8" s="30">
        <f t="shared" si="2"/>
        <v>102</v>
      </c>
      <c r="O8" s="30">
        <f t="shared" si="0"/>
        <v>150</v>
      </c>
      <c r="P8" s="30">
        <f t="shared" si="3"/>
        <v>100</v>
      </c>
      <c r="Q8" s="30">
        <f t="shared" si="4"/>
        <v>100</v>
      </c>
      <c r="R8" s="28" t="str">
        <f t="shared" si="5"/>
        <v>Donuser</v>
      </c>
      <c r="U8" s="4"/>
      <c r="V8" s="4"/>
      <c r="W8" s="4"/>
    </row>
    <row r="9" spans="2:23" x14ac:dyDescent="0.25">
      <c r="B9" s="28">
        <v>5</v>
      </c>
      <c r="C9" s="1"/>
      <c r="D9" s="1"/>
      <c r="E9" s="3"/>
      <c r="F9" s="3"/>
      <c r="H9" s="4"/>
      <c r="I9" s="3"/>
      <c r="L9" s="29">
        <f t="shared" si="1"/>
        <v>0</v>
      </c>
      <c r="M9" s="29">
        <f t="shared" si="1"/>
        <v>0</v>
      </c>
      <c r="N9" s="30">
        <f t="shared" si="2"/>
        <v>150</v>
      </c>
      <c r="O9" s="30">
        <f t="shared" si="0"/>
        <v>150</v>
      </c>
      <c r="P9" s="30">
        <f t="shared" si="3"/>
        <v>100</v>
      </c>
      <c r="Q9" s="30">
        <f t="shared" si="4"/>
        <v>100</v>
      </c>
      <c r="R9" s="28">
        <f t="shared" si="5"/>
        <v>0</v>
      </c>
      <c r="U9" s="4"/>
      <c r="V9" s="4"/>
      <c r="W9" s="4"/>
    </row>
    <row r="10" spans="2:23" x14ac:dyDescent="0.25">
      <c r="B10" s="28">
        <v>6</v>
      </c>
      <c r="C10" s="1"/>
      <c r="D10" s="1"/>
      <c r="E10" s="3"/>
      <c r="F10" s="3"/>
      <c r="H10" s="4"/>
      <c r="I10" s="3"/>
      <c r="L10" s="29">
        <f t="shared" si="1"/>
        <v>0</v>
      </c>
      <c r="M10" s="29">
        <f t="shared" si="1"/>
        <v>0</v>
      </c>
      <c r="N10" s="30">
        <f t="shared" si="2"/>
        <v>150</v>
      </c>
      <c r="O10" s="30">
        <f t="shared" si="0"/>
        <v>150</v>
      </c>
      <c r="P10" s="30">
        <f t="shared" si="3"/>
        <v>100</v>
      </c>
      <c r="Q10" s="30">
        <f t="shared" si="4"/>
        <v>100</v>
      </c>
      <c r="R10" s="28">
        <f t="shared" si="5"/>
        <v>0</v>
      </c>
      <c r="U10" s="4"/>
      <c r="V10" s="4"/>
      <c r="W10" s="4"/>
    </row>
    <row r="11" spans="2:23" x14ac:dyDescent="0.25">
      <c r="B11" s="28">
        <v>7</v>
      </c>
      <c r="C11" s="1"/>
      <c r="D11" s="1"/>
      <c r="E11" s="3"/>
      <c r="F11" s="3"/>
      <c r="H11" s="4"/>
      <c r="I11" s="3"/>
      <c r="L11" s="29">
        <f t="shared" si="1"/>
        <v>0</v>
      </c>
      <c r="M11" s="29">
        <f t="shared" si="1"/>
        <v>0</v>
      </c>
      <c r="N11" s="30">
        <f t="shared" si="2"/>
        <v>150</v>
      </c>
      <c r="O11" s="30">
        <f t="shared" si="0"/>
        <v>150</v>
      </c>
      <c r="P11" s="30">
        <f t="shared" si="3"/>
        <v>100</v>
      </c>
      <c r="Q11" s="30">
        <f t="shared" si="4"/>
        <v>100</v>
      </c>
      <c r="R11" s="28">
        <f t="shared" si="5"/>
        <v>0</v>
      </c>
      <c r="U11" s="4"/>
      <c r="V11" s="4"/>
    </row>
    <row r="12" spans="2:23" x14ac:dyDescent="0.25">
      <c r="B12" s="28">
        <v>8</v>
      </c>
      <c r="C12" s="1"/>
      <c r="D12" s="1"/>
      <c r="E12" s="3"/>
      <c r="F12" s="3"/>
      <c r="H12" s="4"/>
      <c r="I12" s="3"/>
      <c r="L12" s="29">
        <f t="shared" si="1"/>
        <v>0</v>
      </c>
      <c r="M12" s="29">
        <f t="shared" si="1"/>
        <v>0</v>
      </c>
      <c r="N12" s="30">
        <f t="shared" si="2"/>
        <v>150</v>
      </c>
      <c r="O12" s="30">
        <f t="shared" si="0"/>
        <v>150</v>
      </c>
      <c r="P12" s="30">
        <f t="shared" si="3"/>
        <v>100</v>
      </c>
      <c r="Q12" s="30">
        <f t="shared" si="4"/>
        <v>100</v>
      </c>
      <c r="R12" s="28">
        <f t="shared" si="5"/>
        <v>0</v>
      </c>
      <c r="U12" s="4"/>
      <c r="V12" s="4"/>
    </row>
    <row r="13" spans="2:23" x14ac:dyDescent="0.25">
      <c r="B13" s="28">
        <v>9</v>
      </c>
      <c r="C13" s="1"/>
      <c r="D13" s="1"/>
      <c r="E13" s="3"/>
      <c r="F13" s="3"/>
      <c r="H13" s="4"/>
      <c r="I13" s="3"/>
      <c r="L13" s="29">
        <f t="shared" si="1"/>
        <v>0</v>
      </c>
      <c r="M13" s="29">
        <f t="shared" si="1"/>
        <v>0</v>
      </c>
      <c r="N13" s="30">
        <f t="shared" si="2"/>
        <v>150</v>
      </c>
      <c r="O13" s="30">
        <f t="shared" si="0"/>
        <v>150</v>
      </c>
      <c r="P13" s="30">
        <f t="shared" si="3"/>
        <v>100</v>
      </c>
      <c r="Q13" s="30">
        <f t="shared" si="4"/>
        <v>100</v>
      </c>
      <c r="R13" s="28">
        <f t="shared" si="5"/>
        <v>0</v>
      </c>
      <c r="U13" s="4"/>
      <c r="V13" s="4"/>
    </row>
    <row r="14" spans="2:23" x14ac:dyDescent="0.25">
      <c r="B14" s="28">
        <v>10</v>
      </c>
      <c r="C14" s="1"/>
      <c r="D14" s="1"/>
      <c r="E14" s="3"/>
      <c r="F14" s="3"/>
      <c r="H14" s="4"/>
      <c r="I14" s="3"/>
      <c r="L14" s="29">
        <f t="shared" si="1"/>
        <v>0</v>
      </c>
      <c r="M14" s="29">
        <f t="shared" si="1"/>
        <v>0</v>
      </c>
      <c r="N14" s="30">
        <f t="shared" si="2"/>
        <v>150</v>
      </c>
      <c r="O14" s="30">
        <f t="shared" si="0"/>
        <v>150</v>
      </c>
      <c r="P14" s="30">
        <f t="shared" si="3"/>
        <v>100</v>
      </c>
      <c r="Q14" s="30">
        <f t="shared" si="4"/>
        <v>100</v>
      </c>
      <c r="R14" s="28">
        <f t="shared" si="5"/>
        <v>0</v>
      </c>
      <c r="U14" s="4"/>
      <c r="V14" s="4"/>
    </row>
    <row r="15" spans="2:23" x14ac:dyDescent="0.25">
      <c r="B15" s="28">
        <v>11</v>
      </c>
      <c r="D15" s="1"/>
      <c r="E15" s="3"/>
      <c r="F15" s="3"/>
      <c r="H15" s="4"/>
      <c r="I15" s="3"/>
      <c r="L15" s="29">
        <f t="shared" si="1"/>
        <v>0</v>
      </c>
      <c r="M15" s="29">
        <f t="shared" si="1"/>
        <v>0</v>
      </c>
      <c r="N15" s="30">
        <f t="shared" si="2"/>
        <v>150</v>
      </c>
      <c r="O15" s="30">
        <f t="shared" si="0"/>
        <v>150</v>
      </c>
      <c r="P15" s="30">
        <f t="shared" si="3"/>
        <v>100</v>
      </c>
      <c r="Q15" s="30">
        <f t="shared" si="4"/>
        <v>100</v>
      </c>
      <c r="R15" s="28">
        <f t="shared" si="5"/>
        <v>0</v>
      </c>
      <c r="U15" s="4"/>
      <c r="V15" s="4"/>
    </row>
    <row r="16" spans="2:23" x14ac:dyDescent="0.25">
      <c r="B16" s="28">
        <v>12</v>
      </c>
      <c r="D16" s="1"/>
      <c r="E16" s="3"/>
      <c r="F16" s="3"/>
      <c r="H16" s="6"/>
      <c r="I16" s="3"/>
      <c r="L16" s="29">
        <f t="shared" si="1"/>
        <v>0</v>
      </c>
      <c r="M16" s="29">
        <f t="shared" si="1"/>
        <v>0</v>
      </c>
      <c r="N16" s="30">
        <f t="shared" si="2"/>
        <v>150</v>
      </c>
      <c r="O16" s="30">
        <f t="shared" si="0"/>
        <v>150</v>
      </c>
      <c r="P16" s="30">
        <f t="shared" si="3"/>
        <v>100</v>
      </c>
      <c r="Q16" s="30">
        <f t="shared" si="4"/>
        <v>100</v>
      </c>
      <c r="R16" s="28">
        <f t="shared" si="5"/>
        <v>0</v>
      </c>
      <c r="U16" s="4"/>
      <c r="V16" s="4"/>
    </row>
    <row r="17" spans="2:23" x14ac:dyDescent="0.25">
      <c r="B17" s="28"/>
      <c r="L17" s="28"/>
      <c r="M17" s="28"/>
      <c r="N17" s="28"/>
      <c r="O17" s="28"/>
      <c r="P17" s="28"/>
      <c r="Q17" s="28"/>
      <c r="R17" s="28"/>
    </row>
    <row r="18" spans="2:23" x14ac:dyDescent="0.25">
      <c r="D18" s="1" t="s">
        <v>40</v>
      </c>
      <c r="E18" s="23">
        <f>SUM(E5:E16)</f>
        <v>150</v>
      </c>
      <c r="F18" s="23">
        <f>SUM(F5:F16)</f>
        <v>100</v>
      </c>
      <c r="L18" s="28"/>
      <c r="M18" s="28"/>
      <c r="N18" s="28"/>
      <c r="O18" s="28"/>
      <c r="P18" s="28"/>
      <c r="Q18" s="28"/>
      <c r="R18" s="28"/>
    </row>
    <row r="19" spans="2:23" x14ac:dyDescent="0.25">
      <c r="E19" s="8"/>
      <c r="F19" s="8"/>
      <c r="L19" s="28"/>
      <c r="M19" s="28"/>
      <c r="N19" s="28"/>
      <c r="O19" s="28"/>
      <c r="P19" s="28"/>
      <c r="Q19" s="28"/>
      <c r="R19" s="28"/>
    </row>
    <row r="20" spans="2:23" x14ac:dyDescent="0.25">
      <c r="E20" s="7"/>
      <c r="L20" s="28"/>
      <c r="M20" s="28"/>
      <c r="N20" s="28"/>
      <c r="O20" s="28"/>
      <c r="P20" s="28"/>
      <c r="Q20" s="28"/>
      <c r="R20" s="28"/>
    </row>
    <row r="21" spans="2:23" x14ac:dyDescent="0.25">
      <c r="B21" s="8"/>
      <c r="D21" s="1"/>
      <c r="E21" s="2"/>
      <c r="F21" s="5"/>
      <c r="G21" s="10"/>
      <c r="I21" s="2"/>
      <c r="L21" s="8"/>
      <c r="M21" s="8"/>
      <c r="N21" s="8"/>
      <c r="O21" s="8"/>
      <c r="P21" s="8"/>
      <c r="Q21" s="8"/>
    </row>
    <row r="22" spans="2:23" x14ac:dyDescent="0.25">
      <c r="D22" s="1"/>
      <c r="E22" s="4"/>
      <c r="F22" s="4"/>
      <c r="I22" s="4"/>
      <c r="L22" s="4"/>
      <c r="M22" s="4"/>
      <c r="O22" s="4"/>
      <c r="Q22" s="4"/>
      <c r="R22" s="1"/>
      <c r="W22" s="4"/>
    </row>
    <row r="23" spans="2:23" x14ac:dyDescent="0.25">
      <c r="D23" s="1"/>
      <c r="E23" s="4"/>
      <c r="F23" s="4"/>
      <c r="I23" s="4"/>
      <c r="L23" s="4"/>
      <c r="M23" s="4"/>
      <c r="N23" s="4"/>
      <c r="O23" s="4"/>
      <c r="P23" s="4"/>
      <c r="Q23" s="4"/>
      <c r="R23" s="1"/>
      <c r="V23" s="4"/>
      <c r="W23" s="4"/>
    </row>
    <row r="24" spans="2:23" x14ac:dyDescent="0.25">
      <c r="D24" s="1"/>
      <c r="E24" s="6"/>
      <c r="F24" s="6"/>
      <c r="I24" s="6"/>
      <c r="L24" s="4"/>
      <c r="M24" s="4"/>
      <c r="N24" s="4"/>
      <c r="O24" s="4"/>
      <c r="P24" s="4"/>
      <c r="Q24" s="4"/>
      <c r="R24" s="1"/>
      <c r="V24" s="4"/>
      <c r="W24" s="4"/>
    </row>
    <row r="25" spans="2:23" x14ac:dyDescent="0.25">
      <c r="D25" s="1"/>
      <c r="E25" s="4"/>
      <c r="F25" s="4"/>
      <c r="I25" s="4"/>
      <c r="L25" s="4"/>
      <c r="M25" s="4"/>
      <c r="N25" s="4"/>
      <c r="O25" s="4"/>
      <c r="P25" s="4"/>
      <c r="Q25" s="4"/>
      <c r="R25" s="1"/>
      <c r="V25" s="4"/>
      <c r="W25" s="4"/>
    </row>
    <row r="26" spans="2:23" x14ac:dyDescent="0.25">
      <c r="D26" s="1"/>
      <c r="E26" s="4"/>
      <c r="F26" s="4"/>
      <c r="I26" s="4"/>
      <c r="L26" s="4"/>
      <c r="M26" s="4"/>
      <c r="N26" s="4"/>
      <c r="O26" s="4"/>
      <c r="P26" s="4"/>
      <c r="Q26" s="4"/>
      <c r="R26" s="1"/>
      <c r="V26" s="4"/>
      <c r="W26" s="4"/>
    </row>
    <row r="27" spans="2:23" x14ac:dyDescent="0.25">
      <c r="D27" s="1"/>
      <c r="E27" s="4"/>
      <c r="F27" s="4"/>
      <c r="I27" s="4"/>
      <c r="L27" s="4"/>
      <c r="M27" s="4"/>
      <c r="N27" s="4"/>
      <c r="O27" s="4"/>
      <c r="P27" s="4"/>
      <c r="Q27" s="4"/>
      <c r="R27" s="1"/>
      <c r="V27" s="4"/>
      <c r="W27" s="4"/>
    </row>
    <row r="28" spans="2:23" x14ac:dyDescent="0.25">
      <c r="D28" s="1"/>
      <c r="E28" s="4"/>
      <c r="F28" s="4"/>
      <c r="I28" s="4"/>
      <c r="L28" s="4"/>
      <c r="M28" s="4"/>
      <c r="N28" s="4"/>
      <c r="O28" s="4"/>
      <c r="P28" s="4"/>
      <c r="Q28" s="4"/>
      <c r="R28" s="1"/>
    </row>
    <row r="29" spans="2:23" x14ac:dyDescent="0.25">
      <c r="D29" s="1"/>
      <c r="E29" s="4"/>
      <c r="F29" s="4"/>
      <c r="I29" s="4"/>
      <c r="L29" s="4"/>
      <c r="M29" s="4"/>
      <c r="N29" s="4"/>
      <c r="O29" s="4"/>
      <c r="P29" s="4"/>
      <c r="Q29" s="4"/>
      <c r="R29" s="1"/>
    </row>
    <row r="30" spans="2:23" x14ac:dyDescent="0.25">
      <c r="D30" s="1"/>
      <c r="E30" s="4"/>
      <c r="F30" s="4"/>
      <c r="I30" s="4"/>
      <c r="L30" s="4"/>
      <c r="M30" s="4"/>
      <c r="N30" s="4"/>
      <c r="O30" s="4"/>
      <c r="P30" s="4"/>
      <c r="Q30" s="4"/>
      <c r="R30" s="1"/>
    </row>
    <row r="31" spans="2:23" x14ac:dyDescent="0.25">
      <c r="D31" s="1"/>
      <c r="E31" s="4"/>
      <c r="F31" s="4"/>
      <c r="I31" s="4"/>
      <c r="L31" s="4"/>
      <c r="M31" s="4"/>
      <c r="N31" s="4"/>
      <c r="O31" s="4"/>
      <c r="P31" s="4"/>
      <c r="Q31" s="4"/>
      <c r="R31" s="1"/>
    </row>
    <row r="32" spans="2:23" x14ac:dyDescent="0.25">
      <c r="D32" s="1"/>
      <c r="E32" s="4"/>
      <c r="F32" s="4"/>
      <c r="I32" s="4"/>
      <c r="L32" s="4"/>
      <c r="M32" s="4"/>
      <c r="N32" s="4"/>
      <c r="O32" s="4"/>
      <c r="P32" s="4"/>
      <c r="Q32" s="4"/>
      <c r="R32" s="1"/>
    </row>
    <row r="33" spans="3:18" x14ac:dyDescent="0.25">
      <c r="C33" s="16"/>
      <c r="D33" s="1" t="str">
        <f>'ein Datensatz'!D33</f>
        <v>Stammzellen (= andere Zellen sind von diesen abhängig)</v>
      </c>
      <c r="E33" s="6"/>
      <c r="F33" s="6"/>
      <c r="I33" s="6"/>
      <c r="L33" s="4"/>
      <c r="M33" s="4"/>
      <c r="N33" s="4"/>
      <c r="O33" s="4"/>
      <c r="P33" s="4"/>
      <c r="Q33" s="4"/>
      <c r="R33" s="1"/>
    </row>
    <row r="35" spans="3:18" x14ac:dyDescent="0.25">
      <c r="C35" s="18"/>
      <c r="D35" t="s">
        <v>46</v>
      </c>
    </row>
  </sheetData>
  <pageMargins left="0.70866141732283472" right="0.70866141732283472" top="0.78740157480314965" bottom="0.78740157480314965" header="0.31496062992125984" footer="0.31496062992125984"/>
  <pageSetup paperSize="9" scale="57" orientation="landscape" horizontalDpi="0" verticalDpi="0" r:id="rId1"/>
  <headerFooter>
    <oddFooter>&amp;L&amp;F&amp;R&amp;A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35"/>
  <sheetViews>
    <sheetView zoomScale="80" zoomScaleNormal="80" workbookViewId="0"/>
  </sheetViews>
  <sheetFormatPr baseColWidth="10" defaultRowHeight="15" x14ac:dyDescent="0.25"/>
  <cols>
    <col min="4" max="4" width="21" customWidth="1"/>
    <col min="5" max="6" width="16.7109375" customWidth="1"/>
    <col min="7" max="7" width="11.42578125" style="11"/>
  </cols>
  <sheetData>
    <row r="2" spans="2:23" x14ac:dyDescent="0.25">
      <c r="E2" s="8" t="s">
        <v>7</v>
      </c>
      <c r="F2" s="8" t="s">
        <v>8</v>
      </c>
      <c r="G2" s="10"/>
      <c r="H2" s="8"/>
      <c r="L2" s="28"/>
      <c r="M2" s="28"/>
      <c r="N2" s="28"/>
      <c r="O2" s="28"/>
      <c r="P2" s="28"/>
      <c r="Q2" s="28"/>
      <c r="R2" s="28"/>
    </row>
    <row r="3" spans="2:23" x14ac:dyDescent="0.25">
      <c r="E3">
        <v>2010</v>
      </c>
      <c r="F3">
        <v>2010</v>
      </c>
      <c r="L3" s="28">
        <v>2010</v>
      </c>
      <c r="M3" s="28">
        <v>2010</v>
      </c>
      <c r="N3" s="28"/>
      <c r="O3" s="28"/>
      <c r="P3" s="28"/>
      <c r="Q3" s="28"/>
      <c r="R3" s="28"/>
    </row>
    <row r="4" spans="2:23" x14ac:dyDescent="0.25">
      <c r="B4" s="2" t="s">
        <v>0</v>
      </c>
      <c r="C4" s="1"/>
      <c r="D4" s="21" t="str">
        <f>'ein Datensatz'!$D$6</f>
        <v>Risiko II</v>
      </c>
      <c r="E4" s="22" t="str">
        <f>'ein Datensatz'!E4</f>
        <v>Prämien</v>
      </c>
      <c r="F4" s="22" t="str">
        <f>'ein Datensatz'!F4</f>
        <v>Schäden</v>
      </c>
      <c r="G4" s="12"/>
      <c r="H4" s="2"/>
      <c r="I4" s="2"/>
      <c r="L4" s="19" t="s">
        <v>1</v>
      </c>
      <c r="M4" s="19" t="s">
        <v>2</v>
      </c>
      <c r="N4" s="19" t="s">
        <v>3</v>
      </c>
      <c r="O4" s="19" t="s">
        <v>5</v>
      </c>
      <c r="P4" s="19" t="s">
        <v>4</v>
      </c>
      <c r="Q4" s="19" t="s">
        <v>6</v>
      </c>
      <c r="R4" s="28"/>
    </row>
    <row r="5" spans="2:23" x14ac:dyDescent="0.25">
      <c r="B5" s="1">
        <v>1</v>
      </c>
      <c r="C5" s="1"/>
      <c r="D5" s="14" t="s">
        <v>14</v>
      </c>
      <c r="E5" s="20">
        <v>13</v>
      </c>
      <c r="F5" s="20">
        <v>30</v>
      </c>
      <c r="H5" s="4"/>
      <c r="I5" s="3"/>
      <c r="L5" s="29">
        <f>E5</f>
        <v>13</v>
      </c>
      <c r="M5" s="29">
        <f>F5</f>
        <v>30</v>
      </c>
      <c r="N5" s="28">
        <v>0</v>
      </c>
      <c r="O5" s="30">
        <f t="shared" ref="O5:O16" si="0">N5+L5</f>
        <v>13</v>
      </c>
      <c r="P5" s="28">
        <v>0</v>
      </c>
      <c r="Q5" s="30">
        <f>P5+M5</f>
        <v>30</v>
      </c>
      <c r="R5" s="28" t="str">
        <f>D5</f>
        <v>Brunner</v>
      </c>
      <c r="U5" s="4"/>
      <c r="V5" s="4"/>
      <c r="W5" s="4"/>
    </row>
    <row r="6" spans="2:23" x14ac:dyDescent="0.25">
      <c r="B6" s="1">
        <v>2</v>
      </c>
      <c r="C6" s="1"/>
      <c r="D6" s="14" t="s">
        <v>15</v>
      </c>
      <c r="E6" s="20">
        <v>10</v>
      </c>
      <c r="F6" s="20">
        <v>80</v>
      </c>
      <c r="H6" s="4"/>
      <c r="I6" s="3"/>
      <c r="L6" s="29">
        <f t="shared" ref="L6:M16" si="1">E6</f>
        <v>10</v>
      </c>
      <c r="M6" s="29">
        <f t="shared" si="1"/>
        <v>80</v>
      </c>
      <c r="N6" s="30">
        <f t="shared" ref="N6:N16" si="2">O5</f>
        <v>13</v>
      </c>
      <c r="O6" s="30">
        <f t="shared" si="0"/>
        <v>23</v>
      </c>
      <c r="P6" s="30">
        <f t="shared" ref="P6:P16" si="3">Q5</f>
        <v>30</v>
      </c>
      <c r="Q6" s="30">
        <f t="shared" ref="Q6:Q16" si="4">P6+M6</f>
        <v>110</v>
      </c>
      <c r="R6" s="28" t="str">
        <f t="shared" ref="R6:R16" si="5">D6</f>
        <v>Brander</v>
      </c>
      <c r="U6" s="4"/>
      <c r="V6" s="4"/>
      <c r="W6" s="4"/>
    </row>
    <row r="7" spans="2:23" x14ac:dyDescent="0.25">
      <c r="B7" s="1">
        <v>3</v>
      </c>
      <c r="C7" s="1"/>
      <c r="D7" s="14" t="s">
        <v>16</v>
      </c>
      <c r="E7" s="20">
        <v>15</v>
      </c>
      <c r="F7" s="20">
        <v>15</v>
      </c>
      <c r="H7" s="6"/>
      <c r="I7" s="3"/>
      <c r="L7" s="29">
        <f t="shared" si="1"/>
        <v>15</v>
      </c>
      <c r="M7" s="29">
        <f t="shared" si="1"/>
        <v>15</v>
      </c>
      <c r="N7" s="30">
        <f t="shared" si="2"/>
        <v>23</v>
      </c>
      <c r="O7" s="30">
        <f t="shared" si="0"/>
        <v>38</v>
      </c>
      <c r="P7" s="30">
        <f t="shared" si="3"/>
        <v>110</v>
      </c>
      <c r="Q7" s="30">
        <f t="shared" si="4"/>
        <v>125</v>
      </c>
      <c r="R7" s="28" t="str">
        <f t="shared" si="5"/>
        <v>Holzer</v>
      </c>
      <c r="U7" s="4"/>
      <c r="V7" s="4"/>
      <c r="W7" s="4"/>
    </row>
    <row r="8" spans="2:23" x14ac:dyDescent="0.25">
      <c r="B8" s="1">
        <v>4</v>
      </c>
      <c r="C8" s="1"/>
      <c r="D8" s="14" t="s">
        <v>17</v>
      </c>
      <c r="E8" s="20">
        <v>18</v>
      </c>
      <c r="F8" s="20">
        <v>0</v>
      </c>
      <c r="H8" s="4"/>
      <c r="I8" s="3"/>
      <c r="L8" s="29">
        <f t="shared" si="1"/>
        <v>18</v>
      </c>
      <c r="M8" s="29">
        <f t="shared" si="1"/>
        <v>0</v>
      </c>
      <c r="N8" s="30">
        <f t="shared" si="2"/>
        <v>38</v>
      </c>
      <c r="O8" s="30">
        <f t="shared" si="0"/>
        <v>56</v>
      </c>
      <c r="P8" s="30">
        <f t="shared" si="3"/>
        <v>125</v>
      </c>
      <c r="Q8" s="30">
        <f t="shared" si="4"/>
        <v>125</v>
      </c>
      <c r="R8" s="28" t="str">
        <f t="shared" si="5"/>
        <v>Grüner</v>
      </c>
      <c r="U8" s="4"/>
      <c r="V8" s="4"/>
      <c r="W8" s="4"/>
    </row>
    <row r="9" spans="2:23" x14ac:dyDescent="0.25">
      <c r="B9" s="1">
        <v>5</v>
      </c>
      <c r="C9" s="1"/>
      <c r="D9" s="14" t="s">
        <v>18</v>
      </c>
      <c r="E9" s="20">
        <v>24</v>
      </c>
      <c r="F9" s="20">
        <v>75</v>
      </c>
      <c r="H9" s="4"/>
      <c r="I9" s="3"/>
      <c r="L9" s="29">
        <f t="shared" si="1"/>
        <v>24</v>
      </c>
      <c r="M9" s="29">
        <f t="shared" si="1"/>
        <v>75</v>
      </c>
      <c r="N9" s="30">
        <f t="shared" si="2"/>
        <v>56</v>
      </c>
      <c r="O9" s="30">
        <f t="shared" si="0"/>
        <v>80</v>
      </c>
      <c r="P9" s="30">
        <f t="shared" si="3"/>
        <v>125</v>
      </c>
      <c r="Q9" s="30">
        <f t="shared" si="4"/>
        <v>200</v>
      </c>
      <c r="R9" s="28" t="str">
        <f t="shared" si="5"/>
        <v>Muster</v>
      </c>
      <c r="U9" s="4"/>
      <c r="V9" s="4"/>
      <c r="W9" s="4"/>
    </row>
    <row r="10" spans="2:23" x14ac:dyDescent="0.25">
      <c r="B10" s="28">
        <v>6</v>
      </c>
      <c r="C10" s="1"/>
      <c r="D10" s="1"/>
      <c r="E10" s="3"/>
      <c r="F10" s="3"/>
      <c r="H10" s="4"/>
      <c r="I10" s="3"/>
      <c r="L10" s="29">
        <f t="shared" si="1"/>
        <v>0</v>
      </c>
      <c r="M10" s="29">
        <f t="shared" si="1"/>
        <v>0</v>
      </c>
      <c r="N10" s="30">
        <f t="shared" si="2"/>
        <v>80</v>
      </c>
      <c r="O10" s="30">
        <f t="shared" si="0"/>
        <v>80</v>
      </c>
      <c r="P10" s="30">
        <f t="shared" si="3"/>
        <v>200</v>
      </c>
      <c r="Q10" s="30">
        <f t="shared" si="4"/>
        <v>200</v>
      </c>
      <c r="R10" s="28">
        <f t="shared" si="5"/>
        <v>0</v>
      </c>
      <c r="U10" s="4"/>
      <c r="V10" s="4"/>
      <c r="W10" s="4"/>
    </row>
    <row r="11" spans="2:23" x14ac:dyDescent="0.25">
      <c r="B11" s="28">
        <v>7</v>
      </c>
      <c r="C11" s="1"/>
      <c r="D11" s="1"/>
      <c r="E11" s="3"/>
      <c r="F11" s="3"/>
      <c r="H11" s="4"/>
      <c r="I11" s="3"/>
      <c r="L11" s="29">
        <f t="shared" si="1"/>
        <v>0</v>
      </c>
      <c r="M11" s="29">
        <f t="shared" si="1"/>
        <v>0</v>
      </c>
      <c r="N11" s="30">
        <f t="shared" si="2"/>
        <v>80</v>
      </c>
      <c r="O11" s="30">
        <f t="shared" si="0"/>
        <v>80</v>
      </c>
      <c r="P11" s="30">
        <f t="shared" si="3"/>
        <v>200</v>
      </c>
      <c r="Q11" s="30">
        <f t="shared" si="4"/>
        <v>200</v>
      </c>
      <c r="R11" s="28">
        <f t="shared" si="5"/>
        <v>0</v>
      </c>
      <c r="U11" s="4"/>
      <c r="V11" s="4"/>
    </row>
    <row r="12" spans="2:23" x14ac:dyDescent="0.25">
      <c r="B12" s="28">
        <v>8</v>
      </c>
      <c r="C12" s="1"/>
      <c r="D12" s="1"/>
      <c r="E12" s="3"/>
      <c r="F12" s="3"/>
      <c r="H12" s="4"/>
      <c r="I12" s="3"/>
      <c r="L12" s="29">
        <f t="shared" si="1"/>
        <v>0</v>
      </c>
      <c r="M12" s="29">
        <f t="shared" si="1"/>
        <v>0</v>
      </c>
      <c r="N12" s="30">
        <f t="shared" si="2"/>
        <v>80</v>
      </c>
      <c r="O12" s="30">
        <f t="shared" si="0"/>
        <v>80</v>
      </c>
      <c r="P12" s="30">
        <f t="shared" si="3"/>
        <v>200</v>
      </c>
      <c r="Q12" s="30">
        <f t="shared" si="4"/>
        <v>200</v>
      </c>
      <c r="R12" s="28">
        <f t="shared" si="5"/>
        <v>0</v>
      </c>
      <c r="U12" s="4"/>
      <c r="V12" s="4"/>
    </row>
    <row r="13" spans="2:23" x14ac:dyDescent="0.25">
      <c r="B13" s="28">
        <v>9</v>
      </c>
      <c r="C13" s="1"/>
      <c r="D13" s="1"/>
      <c r="E13" s="3"/>
      <c r="F13" s="3"/>
      <c r="H13" s="4"/>
      <c r="I13" s="3"/>
      <c r="L13" s="29">
        <f t="shared" si="1"/>
        <v>0</v>
      </c>
      <c r="M13" s="29">
        <f t="shared" si="1"/>
        <v>0</v>
      </c>
      <c r="N13" s="30">
        <f t="shared" si="2"/>
        <v>80</v>
      </c>
      <c r="O13" s="30">
        <f t="shared" si="0"/>
        <v>80</v>
      </c>
      <c r="P13" s="30">
        <f t="shared" si="3"/>
        <v>200</v>
      </c>
      <c r="Q13" s="30">
        <f t="shared" si="4"/>
        <v>200</v>
      </c>
      <c r="R13" s="28">
        <f t="shared" si="5"/>
        <v>0</v>
      </c>
      <c r="U13" s="4"/>
      <c r="V13" s="4"/>
    </row>
    <row r="14" spans="2:23" x14ac:dyDescent="0.25">
      <c r="B14" s="28">
        <v>10</v>
      </c>
      <c r="C14" s="1"/>
      <c r="D14" s="1"/>
      <c r="E14" s="3"/>
      <c r="F14" s="3"/>
      <c r="H14" s="4"/>
      <c r="I14" s="3"/>
      <c r="L14" s="29">
        <f t="shared" si="1"/>
        <v>0</v>
      </c>
      <c r="M14" s="29">
        <f t="shared" si="1"/>
        <v>0</v>
      </c>
      <c r="N14" s="30">
        <f t="shared" si="2"/>
        <v>80</v>
      </c>
      <c r="O14" s="30">
        <f t="shared" si="0"/>
        <v>80</v>
      </c>
      <c r="P14" s="30">
        <f t="shared" si="3"/>
        <v>200</v>
      </c>
      <c r="Q14" s="30">
        <f t="shared" si="4"/>
        <v>200</v>
      </c>
      <c r="R14" s="28">
        <f t="shared" si="5"/>
        <v>0</v>
      </c>
      <c r="U14" s="4"/>
      <c r="V14" s="4"/>
    </row>
    <row r="15" spans="2:23" x14ac:dyDescent="0.25">
      <c r="B15" s="28">
        <v>11</v>
      </c>
      <c r="D15" s="1"/>
      <c r="E15" s="3"/>
      <c r="F15" s="3"/>
      <c r="H15" s="4"/>
      <c r="I15" s="3"/>
      <c r="L15" s="29">
        <f t="shared" si="1"/>
        <v>0</v>
      </c>
      <c r="M15" s="29">
        <f t="shared" si="1"/>
        <v>0</v>
      </c>
      <c r="N15" s="30">
        <f t="shared" si="2"/>
        <v>80</v>
      </c>
      <c r="O15" s="30">
        <f t="shared" si="0"/>
        <v>80</v>
      </c>
      <c r="P15" s="30">
        <f t="shared" si="3"/>
        <v>200</v>
      </c>
      <c r="Q15" s="30">
        <f t="shared" si="4"/>
        <v>200</v>
      </c>
      <c r="R15" s="28">
        <f t="shared" si="5"/>
        <v>0</v>
      </c>
      <c r="U15" s="4"/>
      <c r="V15" s="4"/>
    </row>
    <row r="16" spans="2:23" x14ac:dyDescent="0.25">
      <c r="B16" s="28">
        <v>12</v>
      </c>
      <c r="D16" s="1"/>
      <c r="E16" s="3"/>
      <c r="F16" s="3"/>
      <c r="H16" s="6"/>
      <c r="I16" s="3"/>
      <c r="L16" s="29">
        <f t="shared" si="1"/>
        <v>0</v>
      </c>
      <c r="M16" s="29">
        <f t="shared" si="1"/>
        <v>0</v>
      </c>
      <c r="N16" s="30">
        <f t="shared" si="2"/>
        <v>80</v>
      </c>
      <c r="O16" s="30">
        <f t="shared" si="0"/>
        <v>80</v>
      </c>
      <c r="P16" s="30">
        <f t="shared" si="3"/>
        <v>200</v>
      </c>
      <c r="Q16" s="30">
        <f t="shared" si="4"/>
        <v>200</v>
      </c>
      <c r="R16" s="28">
        <f t="shared" si="5"/>
        <v>0</v>
      </c>
      <c r="U16" s="4"/>
      <c r="V16" s="4"/>
    </row>
    <row r="17" spans="2:23" x14ac:dyDescent="0.25">
      <c r="B17" s="28"/>
      <c r="L17" s="28"/>
      <c r="M17" s="28"/>
      <c r="N17" s="28"/>
      <c r="O17" s="28"/>
      <c r="P17" s="28"/>
      <c r="Q17" s="28"/>
      <c r="R17" s="28"/>
    </row>
    <row r="18" spans="2:23" x14ac:dyDescent="0.25">
      <c r="B18" s="28"/>
      <c r="D18" s="1" t="s">
        <v>40</v>
      </c>
      <c r="E18" s="23">
        <f>SUM(E5:E16)</f>
        <v>80</v>
      </c>
      <c r="F18" s="23">
        <f>SUM(F5:F16)</f>
        <v>200</v>
      </c>
      <c r="L18" s="28"/>
      <c r="M18" s="28"/>
      <c r="N18" s="28"/>
      <c r="O18" s="28"/>
      <c r="P18" s="28"/>
      <c r="Q18" s="28"/>
      <c r="R18" s="28"/>
    </row>
    <row r="19" spans="2:23" x14ac:dyDescent="0.25">
      <c r="E19" s="8"/>
      <c r="F19" s="8"/>
      <c r="L19" s="28"/>
      <c r="M19" s="28"/>
      <c r="N19" s="28"/>
      <c r="O19" s="28"/>
      <c r="P19" s="28"/>
      <c r="Q19" s="28"/>
      <c r="R19" s="28"/>
    </row>
    <row r="20" spans="2:23" x14ac:dyDescent="0.25">
      <c r="E20" s="7"/>
      <c r="L20" s="28"/>
      <c r="M20" s="28"/>
      <c r="N20" s="28"/>
      <c r="O20" s="28"/>
      <c r="P20" s="28"/>
      <c r="Q20" s="28"/>
      <c r="R20" s="28"/>
    </row>
    <row r="21" spans="2:23" x14ac:dyDescent="0.25">
      <c r="B21" s="8"/>
      <c r="D21" s="1"/>
      <c r="E21" s="2"/>
      <c r="F21" s="5"/>
      <c r="G21" s="10"/>
      <c r="I21" s="2"/>
      <c r="L21" s="19"/>
      <c r="M21" s="19"/>
      <c r="N21" s="19"/>
      <c r="O21" s="19"/>
      <c r="P21" s="19"/>
      <c r="Q21" s="19"/>
      <c r="R21" s="28"/>
    </row>
    <row r="22" spans="2:23" x14ac:dyDescent="0.25">
      <c r="D22" s="1"/>
      <c r="E22" s="4"/>
      <c r="F22" s="4"/>
      <c r="I22" s="4"/>
      <c r="L22" s="30"/>
      <c r="M22" s="30"/>
      <c r="N22" s="28"/>
      <c r="O22" s="30"/>
      <c r="P22" s="28"/>
      <c r="Q22" s="30"/>
      <c r="R22" s="28"/>
      <c r="W22" s="4"/>
    </row>
    <row r="23" spans="2:23" x14ac:dyDescent="0.25">
      <c r="D23" s="1"/>
      <c r="E23" s="4"/>
      <c r="F23" s="4"/>
      <c r="I23" s="4"/>
      <c r="L23" s="30"/>
      <c r="M23" s="30"/>
      <c r="N23" s="30"/>
      <c r="O23" s="30"/>
      <c r="P23" s="30"/>
      <c r="Q23" s="30"/>
      <c r="R23" s="28"/>
      <c r="V23" s="4"/>
      <c r="W23" s="4"/>
    </row>
    <row r="24" spans="2:23" x14ac:dyDescent="0.25">
      <c r="D24" s="1"/>
      <c r="E24" s="6"/>
      <c r="F24" s="6"/>
      <c r="I24" s="6"/>
      <c r="L24" s="4"/>
      <c r="M24" s="4"/>
      <c r="N24" s="4"/>
      <c r="O24" s="4"/>
      <c r="P24" s="4"/>
      <c r="Q24" s="4"/>
      <c r="R24" s="1"/>
      <c r="V24" s="4"/>
      <c r="W24" s="4"/>
    </row>
    <row r="25" spans="2:23" x14ac:dyDescent="0.25">
      <c r="D25" s="1"/>
      <c r="E25" s="4"/>
      <c r="F25" s="4"/>
      <c r="I25" s="4"/>
      <c r="L25" s="4"/>
      <c r="M25" s="4"/>
      <c r="N25" s="4"/>
      <c r="O25" s="4"/>
      <c r="P25" s="4"/>
      <c r="Q25" s="4"/>
      <c r="R25" s="1"/>
      <c r="V25" s="4"/>
      <c r="W25" s="4"/>
    </row>
    <row r="26" spans="2:23" x14ac:dyDescent="0.25">
      <c r="D26" s="1"/>
      <c r="E26" s="4"/>
      <c r="F26" s="4"/>
      <c r="I26" s="4"/>
      <c r="L26" s="4"/>
      <c r="M26" s="4"/>
      <c r="N26" s="4"/>
      <c r="O26" s="4"/>
      <c r="P26" s="4"/>
      <c r="Q26" s="4"/>
      <c r="R26" s="1"/>
      <c r="V26" s="4"/>
      <c r="W26" s="4"/>
    </row>
    <row r="27" spans="2:23" x14ac:dyDescent="0.25">
      <c r="D27" s="1"/>
      <c r="E27" s="4"/>
      <c r="F27" s="4"/>
      <c r="I27" s="4"/>
      <c r="L27" s="4"/>
      <c r="M27" s="4"/>
      <c r="N27" s="4"/>
      <c r="O27" s="4"/>
      <c r="P27" s="4"/>
      <c r="Q27" s="4"/>
      <c r="R27" s="1"/>
      <c r="V27" s="4"/>
      <c r="W27" s="4"/>
    </row>
    <row r="28" spans="2:23" x14ac:dyDescent="0.25">
      <c r="D28" s="1"/>
      <c r="E28" s="4"/>
      <c r="F28" s="4"/>
      <c r="I28" s="4"/>
      <c r="L28" s="4"/>
      <c r="M28" s="4"/>
      <c r="N28" s="4"/>
      <c r="O28" s="4"/>
      <c r="P28" s="4"/>
      <c r="Q28" s="4"/>
      <c r="R28" s="1"/>
    </row>
    <row r="29" spans="2:23" x14ac:dyDescent="0.25">
      <c r="D29" s="1"/>
      <c r="E29" s="4"/>
      <c r="F29" s="4"/>
      <c r="I29" s="4"/>
      <c r="L29" s="4"/>
      <c r="M29" s="4"/>
      <c r="N29" s="4"/>
      <c r="O29" s="4"/>
      <c r="P29" s="4"/>
      <c r="Q29" s="4"/>
      <c r="R29" s="1"/>
    </row>
    <row r="30" spans="2:23" x14ac:dyDescent="0.25">
      <c r="D30" s="1"/>
      <c r="E30" s="4"/>
      <c r="F30" s="4"/>
      <c r="I30" s="4"/>
      <c r="L30" s="4"/>
      <c r="M30" s="4"/>
      <c r="N30" s="4"/>
      <c r="O30" s="4"/>
      <c r="P30" s="4"/>
      <c r="Q30" s="4"/>
      <c r="R30" s="1"/>
    </row>
    <row r="31" spans="2:23" x14ac:dyDescent="0.25">
      <c r="D31" s="1"/>
      <c r="E31" s="4"/>
      <c r="F31" s="4"/>
      <c r="I31" s="4"/>
      <c r="L31" s="4"/>
      <c r="M31" s="4"/>
      <c r="N31" s="4"/>
      <c r="O31" s="4"/>
      <c r="P31" s="4"/>
      <c r="Q31" s="4"/>
      <c r="R31" s="1"/>
    </row>
    <row r="32" spans="2:23" x14ac:dyDescent="0.25">
      <c r="D32" s="1"/>
      <c r="E32" s="4"/>
      <c r="F32" s="4"/>
      <c r="I32" s="4"/>
      <c r="L32" s="4"/>
      <c r="M32" s="4"/>
      <c r="N32" s="4"/>
      <c r="O32" s="4"/>
      <c r="P32" s="4"/>
      <c r="Q32" s="4"/>
      <c r="R32" s="1"/>
    </row>
    <row r="33" spans="3:18" x14ac:dyDescent="0.25">
      <c r="C33" s="16"/>
      <c r="D33" s="1" t="str">
        <f>'subcluster (A1)'!D33</f>
        <v>Stammzellen (= andere Zellen sind von diesen abhängig)</v>
      </c>
      <c r="E33" s="6"/>
      <c r="F33" s="6"/>
      <c r="I33" s="6"/>
      <c r="L33" s="4"/>
      <c r="M33" s="4"/>
      <c r="N33" s="4"/>
      <c r="O33" s="4"/>
      <c r="P33" s="4"/>
      <c r="Q33" s="4"/>
      <c r="R33" s="1"/>
    </row>
    <row r="35" spans="3:18" x14ac:dyDescent="0.25">
      <c r="C35" s="18"/>
      <c r="D35" t="s">
        <v>46</v>
      </c>
    </row>
  </sheetData>
  <pageMargins left="0.70866141732283472" right="0.70866141732283472" top="0.78740157480314965" bottom="0.78740157480314965" header="0.31496062992125984" footer="0.31496062992125984"/>
  <pageSetup paperSize="9" scale="57" orientation="landscape" horizontalDpi="0" verticalDpi="0" r:id="rId1"/>
  <headerFooter>
    <oddFooter>&amp;L&amp;F&amp;R&amp;A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36"/>
  <sheetViews>
    <sheetView zoomScale="80" zoomScaleNormal="80" workbookViewId="0">
      <selection activeCell="H51" sqref="H51"/>
    </sheetView>
  </sheetViews>
  <sheetFormatPr baseColWidth="10" defaultRowHeight="15" x14ac:dyDescent="0.25"/>
  <cols>
    <col min="4" max="4" width="21" customWidth="1"/>
    <col min="5" max="6" width="16.7109375" customWidth="1"/>
    <col min="7" max="7" width="11.42578125" style="11"/>
  </cols>
  <sheetData>
    <row r="2" spans="2:23" x14ac:dyDescent="0.25">
      <c r="E2" s="8" t="s">
        <v>7</v>
      </c>
      <c r="F2" s="8" t="s">
        <v>8</v>
      </c>
      <c r="G2" s="10"/>
      <c r="H2" s="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2:23" x14ac:dyDescent="0.25">
      <c r="E3">
        <v>2010</v>
      </c>
      <c r="F3">
        <v>2010</v>
      </c>
      <c r="I3" s="28"/>
      <c r="J3" s="28"/>
      <c r="K3" s="28"/>
      <c r="L3" s="28">
        <v>2010</v>
      </c>
      <c r="M3" s="28">
        <v>2010</v>
      </c>
      <c r="N3" s="28"/>
      <c r="O3" s="28"/>
      <c r="P3" s="28"/>
      <c r="Q3" s="28"/>
      <c r="R3" s="28"/>
      <c r="S3" s="28"/>
      <c r="T3" s="28"/>
    </row>
    <row r="4" spans="2:23" x14ac:dyDescent="0.25">
      <c r="B4" s="2" t="s">
        <v>0</v>
      </c>
      <c r="C4" s="1"/>
      <c r="D4" s="21" t="str">
        <f>'ein Datensatz'!$D$7</f>
        <v>Risiko III</v>
      </c>
      <c r="E4" s="22" t="str">
        <f>'ein Datensatz'!E4</f>
        <v>Prämien</v>
      </c>
      <c r="F4" s="22" t="str">
        <f>'ein Datensatz'!F4</f>
        <v>Schäden</v>
      </c>
      <c r="G4" s="12"/>
      <c r="H4" s="2"/>
      <c r="I4" s="19"/>
      <c r="J4" s="28"/>
      <c r="K4" s="28"/>
      <c r="L4" s="19" t="s">
        <v>1</v>
      </c>
      <c r="M4" s="19" t="s">
        <v>2</v>
      </c>
      <c r="N4" s="19" t="s">
        <v>3</v>
      </c>
      <c r="O4" s="19" t="s">
        <v>5</v>
      </c>
      <c r="P4" s="19" t="s">
        <v>4</v>
      </c>
      <c r="Q4" s="19" t="s">
        <v>6</v>
      </c>
      <c r="R4" s="28"/>
      <c r="S4" s="28"/>
      <c r="T4" s="28"/>
    </row>
    <row r="5" spans="2:23" x14ac:dyDescent="0.25">
      <c r="B5" s="1">
        <v>1</v>
      </c>
      <c r="C5" s="1"/>
      <c r="D5" s="14" t="s">
        <v>19</v>
      </c>
      <c r="E5" s="20">
        <v>28</v>
      </c>
      <c r="F5" s="20">
        <v>0</v>
      </c>
      <c r="H5" s="4"/>
      <c r="I5" s="29"/>
      <c r="J5" s="28"/>
      <c r="K5" s="28"/>
      <c r="L5" s="29">
        <f>E5</f>
        <v>28</v>
      </c>
      <c r="M5" s="29">
        <f>F5</f>
        <v>0</v>
      </c>
      <c r="N5" s="28">
        <v>0</v>
      </c>
      <c r="O5" s="30">
        <f t="shared" ref="O5:O16" si="0">N5+L5</f>
        <v>28</v>
      </c>
      <c r="P5" s="28">
        <v>0</v>
      </c>
      <c r="Q5" s="30">
        <f>P5+M5</f>
        <v>0</v>
      </c>
      <c r="R5" s="28" t="str">
        <f>D5</f>
        <v>Grob</v>
      </c>
      <c r="S5" s="28"/>
      <c r="T5" s="28"/>
      <c r="U5" s="4"/>
      <c r="V5" s="4"/>
      <c r="W5" s="4"/>
    </row>
    <row r="6" spans="2:23" x14ac:dyDescent="0.25">
      <c r="B6" s="1">
        <v>2</v>
      </c>
      <c r="C6" s="1"/>
      <c r="D6" s="14" t="s">
        <v>20</v>
      </c>
      <c r="E6" s="20">
        <v>10</v>
      </c>
      <c r="F6" s="20">
        <v>25</v>
      </c>
      <c r="H6" s="4"/>
      <c r="I6" s="29"/>
      <c r="J6" s="28"/>
      <c r="K6" s="28"/>
      <c r="L6" s="29">
        <f t="shared" ref="L6:M16" si="1">E6</f>
        <v>10</v>
      </c>
      <c r="M6" s="29">
        <f t="shared" si="1"/>
        <v>25</v>
      </c>
      <c r="N6" s="30">
        <f t="shared" ref="N6:N16" si="2">O5</f>
        <v>28</v>
      </c>
      <c r="O6" s="30">
        <f t="shared" si="0"/>
        <v>38</v>
      </c>
      <c r="P6" s="30">
        <f t="shared" ref="P6:P16" si="3">Q5</f>
        <v>0</v>
      </c>
      <c r="Q6" s="30">
        <f t="shared" ref="Q6:Q16" si="4">P6+M6</f>
        <v>25</v>
      </c>
      <c r="R6" s="28" t="str">
        <f t="shared" ref="R6:R16" si="5">D6</f>
        <v>Fein</v>
      </c>
      <c r="S6" s="28"/>
      <c r="T6" s="28"/>
      <c r="U6" s="4"/>
      <c r="V6" s="4"/>
      <c r="W6" s="4"/>
    </row>
    <row r="7" spans="2:23" x14ac:dyDescent="0.25">
      <c r="B7" s="1">
        <v>3</v>
      </c>
      <c r="C7" s="1"/>
      <c r="D7" s="14" t="s">
        <v>21</v>
      </c>
      <c r="E7" s="20">
        <f t="shared" ref="E7" si="6">E5-E6</f>
        <v>18</v>
      </c>
      <c r="F7" s="20">
        <v>0</v>
      </c>
      <c r="H7" s="6"/>
      <c r="I7" s="29"/>
      <c r="J7" s="28"/>
      <c r="K7" s="28"/>
      <c r="L7" s="29">
        <f t="shared" si="1"/>
        <v>18</v>
      </c>
      <c r="M7" s="29">
        <f t="shared" si="1"/>
        <v>0</v>
      </c>
      <c r="N7" s="30">
        <f t="shared" si="2"/>
        <v>38</v>
      </c>
      <c r="O7" s="30">
        <f t="shared" si="0"/>
        <v>56</v>
      </c>
      <c r="P7" s="30">
        <f t="shared" si="3"/>
        <v>25</v>
      </c>
      <c r="Q7" s="30">
        <f t="shared" si="4"/>
        <v>25</v>
      </c>
      <c r="R7" s="28" t="str">
        <f t="shared" si="5"/>
        <v>Vordemhaus</v>
      </c>
      <c r="S7" s="28"/>
      <c r="T7" s="28"/>
      <c r="U7" s="4"/>
      <c r="V7" s="4"/>
      <c r="W7" s="4"/>
    </row>
    <row r="8" spans="2:23" x14ac:dyDescent="0.25">
      <c r="B8" s="1">
        <v>4</v>
      </c>
      <c r="C8" s="1"/>
      <c r="D8" s="14" t="s">
        <v>22</v>
      </c>
      <c r="E8" s="20">
        <v>22</v>
      </c>
      <c r="F8" s="20">
        <v>5</v>
      </c>
      <c r="H8" s="4"/>
      <c r="I8" s="29"/>
      <c r="J8" s="28"/>
      <c r="K8" s="28"/>
      <c r="L8" s="29">
        <f t="shared" si="1"/>
        <v>22</v>
      </c>
      <c r="M8" s="29">
        <f t="shared" si="1"/>
        <v>5</v>
      </c>
      <c r="N8" s="30">
        <f t="shared" si="2"/>
        <v>56</v>
      </c>
      <c r="O8" s="30">
        <f t="shared" si="0"/>
        <v>78</v>
      </c>
      <c r="P8" s="30">
        <f t="shared" si="3"/>
        <v>25</v>
      </c>
      <c r="Q8" s="30">
        <f t="shared" si="4"/>
        <v>30</v>
      </c>
      <c r="R8" s="28" t="str">
        <f t="shared" si="5"/>
        <v>Knaus</v>
      </c>
      <c r="S8" s="28"/>
      <c r="T8" s="28"/>
      <c r="U8" s="4"/>
      <c r="V8" s="4"/>
      <c r="W8" s="4"/>
    </row>
    <row r="9" spans="2:23" x14ac:dyDescent="0.25">
      <c r="B9" s="1">
        <v>5</v>
      </c>
      <c r="C9" s="1"/>
      <c r="D9" s="14" t="s">
        <v>23</v>
      </c>
      <c r="E9" s="20">
        <v>15</v>
      </c>
      <c r="F9" s="20">
        <v>30</v>
      </c>
      <c r="H9" s="4"/>
      <c r="I9" s="29"/>
      <c r="J9" s="28"/>
      <c r="K9" s="28"/>
      <c r="L9" s="29">
        <f t="shared" si="1"/>
        <v>15</v>
      </c>
      <c r="M9" s="29">
        <f t="shared" si="1"/>
        <v>30</v>
      </c>
      <c r="N9" s="30">
        <f t="shared" si="2"/>
        <v>78</v>
      </c>
      <c r="O9" s="30">
        <f t="shared" si="0"/>
        <v>93</v>
      </c>
      <c r="P9" s="30">
        <f t="shared" si="3"/>
        <v>30</v>
      </c>
      <c r="Q9" s="30">
        <f t="shared" si="4"/>
        <v>60</v>
      </c>
      <c r="R9" s="28" t="str">
        <f t="shared" si="5"/>
        <v>Obers</v>
      </c>
      <c r="S9" s="28"/>
      <c r="T9" s="28"/>
      <c r="U9" s="4"/>
      <c r="V9" s="4"/>
      <c r="W9" s="4"/>
    </row>
    <row r="10" spans="2:23" x14ac:dyDescent="0.25">
      <c r="B10" s="1">
        <v>6</v>
      </c>
      <c r="C10" s="1"/>
      <c r="D10" s="14" t="s">
        <v>24</v>
      </c>
      <c r="E10" s="20">
        <v>27</v>
      </c>
      <c r="F10" s="20">
        <v>20</v>
      </c>
      <c r="H10" s="4"/>
      <c r="I10" s="29"/>
      <c r="J10" s="28"/>
      <c r="K10" s="28"/>
      <c r="L10" s="29">
        <f t="shared" si="1"/>
        <v>27</v>
      </c>
      <c r="M10" s="29">
        <f t="shared" si="1"/>
        <v>20</v>
      </c>
      <c r="N10" s="30">
        <f t="shared" si="2"/>
        <v>93</v>
      </c>
      <c r="O10" s="30">
        <f t="shared" si="0"/>
        <v>120</v>
      </c>
      <c r="P10" s="30">
        <f t="shared" si="3"/>
        <v>60</v>
      </c>
      <c r="Q10" s="30">
        <f t="shared" si="4"/>
        <v>80</v>
      </c>
      <c r="R10" s="28" t="str">
        <f t="shared" si="5"/>
        <v>Monag</v>
      </c>
      <c r="S10" s="28"/>
      <c r="T10" s="28"/>
      <c r="U10" s="4"/>
      <c r="V10" s="4"/>
      <c r="W10" s="4"/>
    </row>
    <row r="11" spans="2:23" x14ac:dyDescent="0.25">
      <c r="B11" s="28">
        <v>7</v>
      </c>
      <c r="C11" s="1"/>
      <c r="D11" s="1"/>
      <c r="E11" s="3"/>
      <c r="F11" s="3"/>
      <c r="H11" s="4"/>
      <c r="I11" s="29"/>
      <c r="J11" s="28"/>
      <c r="K11" s="28"/>
      <c r="L11" s="29">
        <f t="shared" si="1"/>
        <v>0</v>
      </c>
      <c r="M11" s="29">
        <f t="shared" si="1"/>
        <v>0</v>
      </c>
      <c r="N11" s="30">
        <f t="shared" si="2"/>
        <v>120</v>
      </c>
      <c r="O11" s="30">
        <f t="shared" si="0"/>
        <v>120</v>
      </c>
      <c r="P11" s="30">
        <f t="shared" si="3"/>
        <v>80</v>
      </c>
      <c r="Q11" s="30">
        <f t="shared" si="4"/>
        <v>80</v>
      </c>
      <c r="R11" s="28">
        <f t="shared" si="5"/>
        <v>0</v>
      </c>
      <c r="S11" s="28"/>
      <c r="T11" s="28"/>
      <c r="U11" s="4"/>
      <c r="V11" s="4"/>
    </row>
    <row r="12" spans="2:23" x14ac:dyDescent="0.25">
      <c r="B12" s="28">
        <v>8</v>
      </c>
      <c r="C12" s="1"/>
      <c r="D12" s="1"/>
      <c r="E12" s="3"/>
      <c r="F12" s="3"/>
      <c r="H12" s="4"/>
      <c r="I12" s="29"/>
      <c r="J12" s="28"/>
      <c r="K12" s="28"/>
      <c r="L12" s="29">
        <f t="shared" si="1"/>
        <v>0</v>
      </c>
      <c r="M12" s="29">
        <f t="shared" si="1"/>
        <v>0</v>
      </c>
      <c r="N12" s="30">
        <f t="shared" si="2"/>
        <v>120</v>
      </c>
      <c r="O12" s="30">
        <f t="shared" si="0"/>
        <v>120</v>
      </c>
      <c r="P12" s="30">
        <f t="shared" si="3"/>
        <v>80</v>
      </c>
      <c r="Q12" s="30">
        <f t="shared" si="4"/>
        <v>80</v>
      </c>
      <c r="R12" s="28">
        <f t="shared" si="5"/>
        <v>0</v>
      </c>
      <c r="S12" s="28"/>
      <c r="T12" s="28"/>
      <c r="U12" s="4"/>
      <c r="V12" s="4"/>
    </row>
    <row r="13" spans="2:23" x14ac:dyDescent="0.25">
      <c r="B13" s="28">
        <v>9</v>
      </c>
      <c r="C13" s="1"/>
      <c r="D13" s="1"/>
      <c r="E13" s="3"/>
      <c r="F13" s="3"/>
      <c r="H13" s="4"/>
      <c r="I13" s="29"/>
      <c r="J13" s="28"/>
      <c r="K13" s="28"/>
      <c r="L13" s="29">
        <f t="shared" si="1"/>
        <v>0</v>
      </c>
      <c r="M13" s="29">
        <f t="shared" si="1"/>
        <v>0</v>
      </c>
      <c r="N13" s="30">
        <f t="shared" si="2"/>
        <v>120</v>
      </c>
      <c r="O13" s="30">
        <f t="shared" si="0"/>
        <v>120</v>
      </c>
      <c r="P13" s="30">
        <f t="shared" si="3"/>
        <v>80</v>
      </c>
      <c r="Q13" s="30">
        <f t="shared" si="4"/>
        <v>80</v>
      </c>
      <c r="R13" s="28">
        <f t="shared" si="5"/>
        <v>0</v>
      </c>
      <c r="S13" s="28"/>
      <c r="T13" s="28"/>
      <c r="U13" s="4"/>
      <c r="V13" s="4"/>
    </row>
    <row r="14" spans="2:23" x14ac:dyDescent="0.25">
      <c r="B14" s="28">
        <v>10</v>
      </c>
      <c r="C14" s="1"/>
      <c r="D14" s="1"/>
      <c r="E14" s="3"/>
      <c r="F14" s="3"/>
      <c r="H14" s="4"/>
      <c r="I14" s="29"/>
      <c r="J14" s="28"/>
      <c r="K14" s="28"/>
      <c r="L14" s="29">
        <f t="shared" si="1"/>
        <v>0</v>
      </c>
      <c r="M14" s="29">
        <f t="shared" si="1"/>
        <v>0</v>
      </c>
      <c r="N14" s="30">
        <f t="shared" si="2"/>
        <v>120</v>
      </c>
      <c r="O14" s="30">
        <f t="shared" si="0"/>
        <v>120</v>
      </c>
      <c r="P14" s="30">
        <f t="shared" si="3"/>
        <v>80</v>
      </c>
      <c r="Q14" s="30">
        <f t="shared" si="4"/>
        <v>80</v>
      </c>
      <c r="R14" s="28">
        <f t="shared" si="5"/>
        <v>0</v>
      </c>
      <c r="S14" s="28"/>
      <c r="T14" s="28"/>
      <c r="U14" s="4"/>
      <c r="V14" s="4"/>
    </row>
    <row r="15" spans="2:23" x14ac:dyDescent="0.25">
      <c r="B15" s="28">
        <v>11</v>
      </c>
      <c r="D15" s="1"/>
      <c r="E15" s="3"/>
      <c r="F15" s="3"/>
      <c r="H15" s="4"/>
      <c r="I15" s="29"/>
      <c r="J15" s="28"/>
      <c r="K15" s="28"/>
      <c r="L15" s="29">
        <f t="shared" si="1"/>
        <v>0</v>
      </c>
      <c r="M15" s="29">
        <f t="shared" si="1"/>
        <v>0</v>
      </c>
      <c r="N15" s="30">
        <f t="shared" si="2"/>
        <v>120</v>
      </c>
      <c r="O15" s="30">
        <f t="shared" si="0"/>
        <v>120</v>
      </c>
      <c r="P15" s="30">
        <f t="shared" si="3"/>
        <v>80</v>
      </c>
      <c r="Q15" s="30">
        <f t="shared" si="4"/>
        <v>80</v>
      </c>
      <c r="R15" s="28">
        <f t="shared" si="5"/>
        <v>0</v>
      </c>
      <c r="S15" s="28"/>
      <c r="T15" s="28"/>
      <c r="U15" s="4"/>
      <c r="V15" s="4"/>
    </row>
    <row r="16" spans="2:23" x14ac:dyDescent="0.25">
      <c r="B16" s="28">
        <v>12</v>
      </c>
      <c r="D16" s="1"/>
      <c r="E16" s="3"/>
      <c r="F16" s="3"/>
      <c r="H16" s="6"/>
      <c r="I16" s="29"/>
      <c r="J16" s="28"/>
      <c r="K16" s="28"/>
      <c r="L16" s="29">
        <f t="shared" si="1"/>
        <v>0</v>
      </c>
      <c r="M16" s="29">
        <f t="shared" si="1"/>
        <v>0</v>
      </c>
      <c r="N16" s="30">
        <f t="shared" si="2"/>
        <v>120</v>
      </c>
      <c r="O16" s="30">
        <f t="shared" si="0"/>
        <v>120</v>
      </c>
      <c r="P16" s="30">
        <f t="shared" si="3"/>
        <v>80</v>
      </c>
      <c r="Q16" s="30">
        <f t="shared" si="4"/>
        <v>80</v>
      </c>
      <c r="R16" s="28">
        <f t="shared" si="5"/>
        <v>0</v>
      </c>
      <c r="S16" s="28"/>
      <c r="T16" s="28"/>
      <c r="U16" s="4"/>
      <c r="V16" s="4"/>
    </row>
    <row r="17" spans="2:23" x14ac:dyDescent="0.25"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2:23" x14ac:dyDescent="0.25">
      <c r="D18" s="1" t="s">
        <v>40</v>
      </c>
      <c r="E18" s="23">
        <f>SUM(E5:E16)</f>
        <v>120</v>
      </c>
      <c r="F18" s="23">
        <f>SUM(F5:F16)</f>
        <v>80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2:23" x14ac:dyDescent="0.25">
      <c r="E19" s="8"/>
      <c r="F19" s="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2:23" x14ac:dyDescent="0.25">
      <c r="E20" s="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2:23" x14ac:dyDescent="0.25">
      <c r="B21" s="8"/>
      <c r="D21" s="1"/>
      <c r="E21" s="2"/>
      <c r="F21" s="5"/>
      <c r="G21" s="10"/>
      <c r="I21" s="19"/>
      <c r="J21" s="28"/>
      <c r="K21" s="28"/>
      <c r="L21" s="19"/>
      <c r="M21" s="19"/>
      <c r="N21" s="19"/>
      <c r="O21" s="19"/>
      <c r="P21" s="19"/>
      <c r="Q21" s="19"/>
      <c r="R21" s="28"/>
      <c r="S21" s="28"/>
      <c r="T21" s="28"/>
    </row>
    <row r="22" spans="2:23" x14ac:dyDescent="0.25">
      <c r="D22" s="1"/>
      <c r="E22" s="4"/>
      <c r="F22" s="4"/>
      <c r="I22" s="30"/>
      <c r="J22" s="28"/>
      <c r="K22" s="28"/>
      <c r="L22" s="30"/>
      <c r="M22" s="30"/>
      <c r="N22" s="28"/>
      <c r="O22" s="30"/>
      <c r="P22" s="28"/>
      <c r="Q22" s="30"/>
      <c r="R22" s="28"/>
      <c r="S22" s="28"/>
      <c r="T22" s="28"/>
      <c r="W22" s="4"/>
    </row>
    <row r="23" spans="2:23" x14ac:dyDescent="0.25">
      <c r="D23" s="1"/>
      <c r="E23" s="4"/>
      <c r="F23" s="4"/>
      <c r="I23" s="30"/>
      <c r="J23" s="28"/>
      <c r="K23" s="28"/>
      <c r="L23" s="30"/>
      <c r="M23" s="30"/>
      <c r="N23" s="30"/>
      <c r="O23" s="30"/>
      <c r="P23" s="30"/>
      <c r="Q23" s="30"/>
      <c r="R23" s="28"/>
      <c r="S23" s="28"/>
      <c r="T23" s="28"/>
      <c r="V23" s="4"/>
      <c r="W23" s="4"/>
    </row>
    <row r="24" spans="2:23" x14ac:dyDescent="0.25">
      <c r="D24" s="1"/>
      <c r="E24" s="6"/>
      <c r="F24" s="6"/>
      <c r="I24" s="30"/>
      <c r="J24" s="28"/>
      <c r="K24" s="28"/>
      <c r="L24" s="30"/>
      <c r="M24" s="30"/>
      <c r="N24" s="30"/>
      <c r="O24" s="30"/>
      <c r="P24" s="30"/>
      <c r="Q24" s="30"/>
      <c r="R24" s="28"/>
      <c r="S24" s="28"/>
      <c r="T24" s="28"/>
      <c r="V24" s="4"/>
      <c r="W24" s="4"/>
    </row>
    <row r="25" spans="2:23" x14ac:dyDescent="0.25">
      <c r="D25" s="1"/>
      <c r="E25" s="4"/>
      <c r="F25" s="4"/>
      <c r="I25" s="30"/>
      <c r="J25" s="28"/>
      <c r="K25" s="28"/>
      <c r="L25" s="30"/>
      <c r="M25" s="30"/>
      <c r="N25" s="30"/>
      <c r="O25" s="30"/>
      <c r="P25" s="30"/>
      <c r="Q25" s="30"/>
      <c r="R25" s="28"/>
      <c r="S25" s="28"/>
      <c r="T25" s="28"/>
      <c r="V25" s="4"/>
      <c r="W25" s="4"/>
    </row>
    <row r="26" spans="2:23" x14ac:dyDescent="0.25">
      <c r="D26" s="1"/>
      <c r="E26" s="4"/>
      <c r="F26" s="4"/>
      <c r="I26" s="30"/>
      <c r="J26" s="28"/>
      <c r="K26" s="28"/>
      <c r="L26" s="30"/>
      <c r="M26" s="30"/>
      <c r="N26" s="30"/>
      <c r="O26" s="30"/>
      <c r="P26" s="30"/>
      <c r="Q26" s="30"/>
      <c r="R26" s="28"/>
      <c r="S26" s="28"/>
      <c r="T26" s="28"/>
      <c r="V26" s="4"/>
      <c r="W26" s="4"/>
    </row>
    <row r="27" spans="2:23" x14ac:dyDescent="0.25">
      <c r="D27" s="1"/>
      <c r="E27" s="4"/>
      <c r="F27" s="4"/>
      <c r="I27" s="30"/>
      <c r="J27" s="28"/>
      <c r="K27" s="28"/>
      <c r="L27" s="30"/>
      <c r="M27" s="30"/>
      <c r="N27" s="30"/>
      <c r="O27" s="30"/>
      <c r="P27" s="30"/>
      <c r="Q27" s="30"/>
      <c r="R27" s="28"/>
      <c r="S27" s="28"/>
      <c r="T27" s="28"/>
      <c r="V27" s="4"/>
      <c r="W27" s="4"/>
    </row>
    <row r="28" spans="2:23" x14ac:dyDescent="0.25">
      <c r="D28" s="1"/>
      <c r="E28" s="4"/>
      <c r="F28" s="4"/>
      <c r="I28" s="30"/>
      <c r="J28" s="28"/>
      <c r="K28" s="28"/>
      <c r="L28" s="30"/>
      <c r="M28" s="30"/>
      <c r="N28" s="30"/>
      <c r="O28" s="30"/>
      <c r="P28" s="30"/>
      <c r="Q28" s="30"/>
      <c r="R28" s="28"/>
      <c r="S28" s="28"/>
      <c r="T28" s="28"/>
    </row>
    <row r="29" spans="2:23" x14ac:dyDescent="0.25">
      <c r="D29" s="1"/>
      <c r="E29" s="4"/>
      <c r="F29" s="4"/>
      <c r="I29" s="30"/>
      <c r="J29" s="28"/>
      <c r="K29" s="28"/>
      <c r="L29" s="30"/>
      <c r="M29" s="30"/>
      <c r="N29" s="30"/>
      <c r="O29" s="30"/>
      <c r="P29" s="30"/>
      <c r="Q29" s="30"/>
      <c r="R29" s="28"/>
      <c r="S29" s="28"/>
      <c r="T29" s="28"/>
    </row>
    <row r="30" spans="2:23" x14ac:dyDescent="0.25">
      <c r="D30" s="1"/>
      <c r="E30" s="4"/>
      <c r="F30" s="4"/>
      <c r="I30" s="30"/>
      <c r="J30" s="28"/>
      <c r="K30" s="28"/>
      <c r="L30" s="30"/>
      <c r="M30" s="30"/>
      <c r="N30" s="30"/>
      <c r="O30" s="30"/>
      <c r="P30" s="30"/>
      <c r="Q30" s="30"/>
      <c r="R30" s="28"/>
      <c r="S30" s="28"/>
      <c r="T30" s="28"/>
    </row>
    <row r="31" spans="2:23" x14ac:dyDescent="0.25">
      <c r="D31" s="1"/>
      <c r="E31" s="4"/>
      <c r="F31" s="4"/>
      <c r="I31" s="30"/>
      <c r="J31" s="28"/>
      <c r="K31" s="28"/>
      <c r="L31" s="30"/>
      <c r="M31" s="30"/>
      <c r="N31" s="30"/>
      <c r="O31" s="30"/>
      <c r="P31" s="30"/>
      <c r="Q31" s="30"/>
      <c r="R31" s="28"/>
      <c r="S31" s="28"/>
      <c r="T31" s="28"/>
    </row>
    <row r="32" spans="2:23" x14ac:dyDescent="0.25">
      <c r="D32" s="1"/>
      <c r="E32" s="4"/>
      <c r="F32" s="4"/>
      <c r="I32" s="30"/>
      <c r="J32" s="28"/>
      <c r="K32" s="28"/>
      <c r="L32" s="30"/>
      <c r="M32" s="30"/>
      <c r="N32" s="30"/>
      <c r="O32" s="30"/>
      <c r="P32" s="30"/>
      <c r="Q32" s="30"/>
      <c r="R32" s="28"/>
      <c r="S32" s="28"/>
      <c r="T32" s="28"/>
    </row>
    <row r="33" spans="3:20" x14ac:dyDescent="0.25">
      <c r="C33" s="16"/>
      <c r="D33" s="1" t="str">
        <f>'subcluster (A1)'!D33</f>
        <v>Stammzellen (= andere Zellen sind von diesen abhängig)</v>
      </c>
      <c r="E33" s="6"/>
      <c r="F33" s="6"/>
      <c r="I33" s="30"/>
      <c r="J33" s="28"/>
      <c r="K33" s="28"/>
      <c r="L33" s="30"/>
      <c r="M33" s="30"/>
      <c r="N33" s="30"/>
      <c r="O33" s="30"/>
      <c r="P33" s="30"/>
      <c r="Q33" s="30"/>
      <c r="R33" s="28"/>
      <c r="S33" s="28"/>
      <c r="T33" s="28"/>
    </row>
    <row r="34" spans="3:20" x14ac:dyDescent="0.25"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3:20" x14ac:dyDescent="0.25">
      <c r="C35" s="18"/>
      <c r="D35" t="s">
        <v>46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3:20" x14ac:dyDescent="0.25"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</sheetData>
  <pageMargins left="0.70866141732283472" right="0.70866141732283472" top="0.78740157480314965" bottom="0.78740157480314965" header="0.31496062992125984" footer="0.31496062992125984"/>
  <pageSetup paperSize="9" scale="55" orientation="landscape" horizontalDpi="0" verticalDpi="0" r:id="rId1"/>
  <headerFooter>
    <oddFooter>&amp;L&amp;F&amp;R&amp;A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Deckblatt</vt:lpstr>
      <vt:lpstr>ein Datensatz</vt:lpstr>
      <vt:lpstr>subcluster (A1)</vt:lpstr>
      <vt:lpstr>subcluster (A2)</vt:lpstr>
      <vt:lpstr>subcluster (A3)</vt:lpstr>
      <vt:lpstr>Tabelle2</vt:lpstr>
    </vt:vector>
  </TitlesOfParts>
  <Manager>Peter Bretscher</Manager>
  <Company>Ingenieurbüro für Wirtschaftsentwicklung</Company>
  <LinksUpToDate>false</LinksUpToDate>
  <SharedDoc>false</SharedDoc>
  <HyperlinkBase>www.bengin.net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Engineering Vectorprofile</dc:title>
  <dc:creator>Peter Bretscher</dc:creator>
  <cp:keywords>quantifying, visualizing</cp:keywords>
  <dc:description>Registered Copyright</dc:description>
  <cp:lastModifiedBy>Peter Bretscher</cp:lastModifiedBy>
  <cp:lastPrinted>2011-03-01T07:33:47Z</cp:lastPrinted>
  <dcterms:created xsi:type="dcterms:W3CDTF">2011-02-08T18:31:19Z</dcterms:created>
  <dcterms:modified xsi:type="dcterms:W3CDTF">2011-03-01T09:18:24Z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2011 Peter Bretscher</vt:lpwstr>
  </property>
</Properties>
</file>