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5f553d21c82adf/be_docs/vector_en/"/>
    </mc:Choice>
  </mc:AlternateContent>
  <xr:revisionPtr revIDLastSave="4" documentId="8_{253A9A98-BFB4-4F1C-ACED-530C2C39B4B6}" xr6:coauthVersionLast="45" xr6:coauthVersionMax="45" xr10:uidLastSave="{A77162A3-E75B-44E9-A1ED-5F4245ACC5DF}"/>
  <bookViews>
    <workbookView xWindow="-120" yWindow="-120" windowWidth="25440" windowHeight="15540" xr2:uid="{00000000-000D-0000-FFFF-FFFF00000000}"/>
  </bookViews>
  <sheets>
    <sheet name="Fortune500 2011 Energy" sheetId="10" r:id="rId1"/>
  </sheets>
  <definedNames>
    <definedName name="_xlnm.Print_Area" localSheetId="0">'Fortune500 2011 Energy'!$A$1:$T$32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0" l="1"/>
  <c r="T25" i="10"/>
  <c r="T24" i="10"/>
  <c r="G24" i="10"/>
  <c r="S23" i="10"/>
  <c r="S22" i="10"/>
  <c r="G22" i="10"/>
  <c r="R21" i="10"/>
  <c r="R20" i="10"/>
  <c r="G20" i="10"/>
  <c r="Q19" i="10"/>
  <c r="Q18" i="10"/>
  <c r="G18" i="10"/>
  <c r="P17" i="10"/>
  <c r="P16" i="10"/>
  <c r="G16" i="10"/>
  <c r="O15" i="10"/>
  <c r="E15" i="10"/>
  <c r="D15" i="10"/>
  <c r="Y14" i="10"/>
  <c r="X14" i="10"/>
  <c r="O14" i="10"/>
  <c r="G14" i="10"/>
  <c r="Y13" i="10"/>
  <c r="X13" i="10"/>
  <c r="N13" i="10"/>
  <c r="Y12" i="10"/>
  <c r="X12" i="10"/>
  <c r="N12" i="10"/>
  <c r="G12" i="10"/>
  <c r="Y11" i="10"/>
  <c r="X11" i="10"/>
  <c r="M11" i="10"/>
  <c r="Y10" i="10"/>
  <c r="X10" i="10"/>
  <c r="M10" i="10"/>
  <c r="G10" i="10"/>
  <c r="Y9" i="10"/>
  <c r="X9" i="10"/>
  <c r="L9" i="10"/>
  <c r="Y8" i="10"/>
  <c r="X8" i="10"/>
  <c r="L8" i="10"/>
  <c r="G8" i="10"/>
  <c r="Y7" i="10"/>
  <c r="X7" i="10"/>
  <c r="K7" i="10"/>
  <c r="I7" i="10"/>
  <c r="Y6" i="10"/>
  <c r="X6" i="10"/>
  <c r="K6" i="10"/>
  <c r="I6" i="10"/>
  <c r="G6" i="10"/>
  <c r="Y5" i="10"/>
  <c r="AC5" i="10" s="1"/>
  <c r="AB6" i="10" s="1"/>
  <c r="AC6" i="10" s="1"/>
  <c r="AB7" i="10" s="1"/>
  <c r="AC7" i="10" s="1"/>
  <c r="AB8" i="10" s="1"/>
  <c r="AC8" i="10" s="1"/>
  <c r="AB9" i="10" s="1"/>
  <c r="AC9" i="10" s="1"/>
  <c r="AB10" i="10" s="1"/>
  <c r="AC10" i="10" s="1"/>
  <c r="AB11" i="10" s="1"/>
  <c r="AC11" i="10" s="1"/>
  <c r="AB12" i="10" s="1"/>
  <c r="AC12" i="10" s="1"/>
  <c r="AB13" i="10" s="1"/>
  <c r="AC13" i="10" s="1"/>
  <c r="AB14" i="10" s="1"/>
  <c r="AC14" i="10" s="1"/>
  <c r="X5" i="10"/>
  <c r="AA5" i="10" s="1"/>
  <c r="Z6" i="10" s="1"/>
  <c r="AA6" i="10" s="1"/>
  <c r="Z7" i="10" s="1"/>
  <c r="J5" i="10"/>
  <c r="H5" i="10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J4" i="10"/>
  <c r="G4" i="10"/>
  <c r="T3" i="10"/>
  <c r="S3" i="10"/>
  <c r="R3" i="10"/>
  <c r="Q3" i="10"/>
  <c r="P3" i="10"/>
  <c r="O3" i="10"/>
  <c r="N3" i="10"/>
  <c r="M3" i="10"/>
  <c r="L3" i="10"/>
  <c r="K3" i="10"/>
  <c r="J3" i="10"/>
  <c r="I9" i="10" l="1"/>
  <c r="I11" i="10" s="1"/>
  <c r="I13" i="10" s="1"/>
  <c r="I15" i="10" s="1"/>
  <c r="I17" i="10" s="1"/>
  <c r="I19" i="10" s="1"/>
  <c r="I21" i="10" s="1"/>
  <c r="I23" i="10" s="1"/>
  <c r="I25" i="10" s="1"/>
  <c r="I26" i="10" s="1"/>
  <c r="I8" i="10"/>
  <c r="I10" i="10" s="1"/>
  <c r="I12" i="10" s="1"/>
  <c r="I14" i="10" s="1"/>
  <c r="I16" i="10" s="1"/>
  <c r="I18" i="10" s="1"/>
  <c r="I20" i="10" s="1"/>
  <c r="I22" i="10" s="1"/>
  <c r="I24" i="10" s="1"/>
  <c r="AA7" i="10"/>
  <c r="Z8" i="10" s="1"/>
  <c r="AA8" i="10" s="1"/>
  <c r="Z9" i="10" s="1"/>
  <c r="AA9" i="10" s="1"/>
  <c r="Z10" i="10" s="1"/>
  <c r="AA10" i="10" s="1"/>
  <c r="Z11" i="10" s="1"/>
  <c r="AA11" i="10" s="1"/>
  <c r="Z12" i="10" s="1"/>
  <c r="AA12" i="10" s="1"/>
  <c r="Z13" i="10" s="1"/>
  <c r="AA13" i="10" s="1"/>
  <c r="Z14" i="10" s="1"/>
  <c r="AA14" i="10" s="1"/>
  <c r="AA19" i="10" s="1"/>
  <c r="AC19" i="10"/>
  <c r="AC4" i="10"/>
  <c r="AB15" i="10"/>
  <c r="Z15" i="10" l="1"/>
  <c r="AA4" i="10"/>
</calcChain>
</file>

<file path=xl/sharedStrings.xml><?xml version="1.0" encoding="utf-8"?>
<sst xmlns="http://schemas.openxmlformats.org/spreadsheetml/2006/main" count="38" uniqueCount="38">
  <si>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</si>
  <si>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</si>
  <si>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</si>
  <si>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</si>
  <si>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</si>
  <si>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</si>
  <si>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</si>
  <si>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</si>
  <si>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© 2011, Peter Bretscher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</si>
  <si>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</si>
  <si>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</si>
  <si>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</si>
  <si>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</si>
  <si>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</si>
  <si>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Revenues ($ billions)</t>
  </si>
  <si>
    <t>Source CNN Money</t>
  </si>
  <si>
    <t>http://money.cnn.com/magazines/fortune/fortune500/2011/full_list/</t>
  </si>
  <si>
    <t>Additional infos</t>
  </si>
  <si>
    <t>Profits ($ billions)</t>
  </si>
  <si>
    <t>AES</t>
  </si>
  <si>
    <t>American Electric Power</t>
  </si>
  <si>
    <t>Constellation Energy</t>
  </si>
  <si>
    <t>Williams</t>
  </si>
  <si>
    <t>NRG Energy</t>
  </si>
  <si>
    <t>Energy Future Holdings</t>
  </si>
  <si>
    <t>Global Partners</t>
  </si>
  <si>
    <t>Calpine</t>
  </si>
  <si>
    <t>UGI</t>
  </si>
  <si>
    <t>none</t>
  </si>
  <si>
    <t>Average-Vector</t>
  </si>
  <si>
    <t>Border right &amp; top</t>
  </si>
  <si>
    <t>First nine of Fortune 500 (Energy 2011)</t>
  </si>
  <si>
    <t>Sum</t>
  </si>
  <si>
    <t>x-Axis</t>
  </si>
  <si>
    <t>y-Axis</t>
  </si>
  <si>
    <t>https://bengin.net/bes/vector14_e.html</t>
  </si>
  <si>
    <t>https://insede.org/</t>
  </si>
  <si>
    <t>Ask for your license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</si>
</sst>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1"/>
    <xf numFmtId="0" fontId="0" fillId="0" borderId="1" xfId="0" applyBorder="1" applyAlignment="1">
      <alignment horizontal="center" wrapText="1"/>
    </xf>
    <xf numFmtId="3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3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0" fillId="0" borderId="0" xfId="0" quotePrefix="1"/>
    <xf numFmtId="0" fontId="1" fillId="0" borderId="0" xfId="0" applyFont="1"/>
    <xf numFmtId="0" fontId="1" fillId="0" borderId="0" xfId="0" applyFont="1" applyBorder="1" applyAlignment="1">
      <alignment horizontal="center" textRotation="90"/>
    </xf>
    <xf numFmtId="0" fontId="1" fillId="0" borderId="0" xfId="0" applyFont="1" applyBorder="1"/>
    <xf numFmtId="0" fontId="0" fillId="0" borderId="0" xfId="0" applyFill="1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Energy'!$C$3</c:f>
          <c:strCache>
            <c:ptCount val="1"/>
            <c:pt idx="0">
              <c:v>First nine of Fortune 500 (Energy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Energy'!$I$3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Energy'!$I$4:$I$26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1.22</c:v>
                </c:pt>
                <c:pt idx="5">
                  <c:v>1.22</c:v>
                </c:pt>
                <c:pt idx="6">
                  <c:v>0.23739999999999994</c:v>
                </c:pt>
                <c:pt idx="7">
                  <c:v>0.23739999999999994</c:v>
                </c:pt>
                <c:pt idx="8">
                  <c:v>-0.85960000000000003</c:v>
                </c:pt>
                <c:pt idx="9">
                  <c:v>-0.85960000000000003</c:v>
                </c:pt>
                <c:pt idx="10">
                  <c:v>-0.38260000000000005</c:v>
                </c:pt>
                <c:pt idx="11">
                  <c:v>-0.38260000000000005</c:v>
                </c:pt>
                <c:pt idx="12">
                  <c:v>-3.1945999999999999</c:v>
                </c:pt>
                <c:pt idx="13">
                  <c:v>-3.1945999999999999</c:v>
                </c:pt>
                <c:pt idx="14">
                  <c:v>-3.1675999999999997</c:v>
                </c:pt>
                <c:pt idx="15">
                  <c:v>-3.1675999999999997</c:v>
                </c:pt>
                <c:pt idx="16">
                  <c:v>-3.1365999999999996</c:v>
                </c:pt>
                <c:pt idx="17">
                  <c:v>-3.1365999999999996</c:v>
                </c:pt>
                <c:pt idx="18">
                  <c:v>-2.8755999999999995</c:v>
                </c:pt>
                <c:pt idx="19">
                  <c:v>-2.8755999999999995</c:v>
                </c:pt>
                <c:pt idx="20">
                  <c:v>-2.8755999999999995</c:v>
                </c:pt>
                <c:pt idx="21">
                  <c:v>-2.8755999999999995</c:v>
                </c:pt>
                <c:pt idx="22">
                  <c:v>-2.8755999999999995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F-43C0-ACF5-8EECE0DE2BE1}"/>
            </c:ext>
          </c:extLst>
        </c:ser>
        <c:ser>
          <c:idx val="1"/>
          <c:order val="1"/>
          <c:tx>
            <c:strRef>
              <c:f>'Fortune500 2011 Energy'!$J$3</c:f>
              <c:strCache>
                <c:ptCount val="1"/>
                <c:pt idx="0">
                  <c:v>AES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Energy'!$J$4:$J$26</c:f>
              <c:numCache>
                <c:formatCode>#,##0</c:formatCode>
                <c:ptCount val="23"/>
                <c:pt idx="0">
                  <c:v>8.9999999999999993E-3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F-43C0-ACF5-8EECE0DE2BE1}"/>
            </c:ext>
          </c:extLst>
        </c:ser>
        <c:ser>
          <c:idx val="2"/>
          <c:order val="2"/>
          <c:tx>
            <c:strRef>
              <c:f>'Fortune500 2011 Energy'!$K$3</c:f>
              <c:strCache>
                <c:ptCount val="1"/>
                <c:pt idx="0">
                  <c:v>American Electric Power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Energy'!$K$4:$K$26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1.2110000000000001</c:v>
                </c:pt>
                <c:pt idx="3">
                  <c:v>1.2110000000000001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F-43C0-ACF5-8EECE0DE2BE1}"/>
            </c:ext>
          </c:extLst>
        </c:ser>
        <c:ser>
          <c:idx val="3"/>
          <c:order val="3"/>
          <c:tx>
            <c:strRef>
              <c:f>'Fortune500 2011 Energy'!$L$3</c:f>
              <c:strCache>
                <c:ptCount val="1"/>
                <c:pt idx="0">
                  <c:v>Constellation Energy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Energy'!$L$4:$L$26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-0.98260000000000003</c:v>
                </c:pt>
                <c:pt idx="5">
                  <c:v>-0.98260000000000003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F-43C0-ACF5-8EECE0DE2BE1}"/>
            </c:ext>
          </c:extLst>
        </c:ser>
        <c:ser>
          <c:idx val="4"/>
          <c:order val="4"/>
          <c:tx>
            <c:strRef>
              <c:f>'Fortune500 2011 Energy'!$M$3</c:f>
              <c:strCache>
                <c:ptCount val="1"/>
                <c:pt idx="0">
                  <c:v>Williams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Energy'!$M$4:$M$26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-1.097</c:v>
                </c:pt>
                <c:pt idx="7">
                  <c:v>-1.097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F-43C0-ACF5-8EECE0DE2BE1}"/>
            </c:ext>
          </c:extLst>
        </c:ser>
        <c:ser>
          <c:idx val="5"/>
          <c:order val="5"/>
          <c:tx>
            <c:strRef>
              <c:f>'Fortune500 2011 Energy'!$N$3</c:f>
              <c:strCache>
                <c:ptCount val="1"/>
                <c:pt idx="0">
                  <c:v>NRG Energy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Energy'!$N$4:$N$26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0.47699999999999998</c:v>
                </c:pt>
                <c:pt idx="9">
                  <c:v>0.47699999999999998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F-43C0-ACF5-8EECE0DE2BE1}"/>
            </c:ext>
          </c:extLst>
        </c:ser>
        <c:ser>
          <c:idx val="6"/>
          <c:order val="6"/>
          <c:tx>
            <c:strRef>
              <c:f>'Fortune500 2011 Energy'!$O$3</c:f>
              <c:strCache>
                <c:ptCount val="1"/>
                <c:pt idx="0">
                  <c:v>Energy Future Holdings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Energy'!$O$4:$O$26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-2.8119999999999998</c:v>
                </c:pt>
                <c:pt idx="11">
                  <c:v>-2.8119999999999998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F-43C0-ACF5-8EECE0DE2BE1}"/>
            </c:ext>
          </c:extLst>
        </c:ser>
        <c:ser>
          <c:idx val="7"/>
          <c:order val="7"/>
          <c:tx>
            <c:strRef>
              <c:f>'Fortune500 2011 Energy'!$P$3</c:f>
              <c:strCache>
                <c:ptCount val="1"/>
                <c:pt idx="0">
                  <c:v>Global Partners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Energy'!$P$4:$P$26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2.7E-2</c:v>
                </c:pt>
                <c:pt idx="13">
                  <c:v>2.7E-2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1F-43C0-ACF5-8EECE0DE2BE1}"/>
            </c:ext>
          </c:extLst>
        </c:ser>
        <c:ser>
          <c:idx val="8"/>
          <c:order val="8"/>
          <c:tx>
            <c:strRef>
              <c:f>'Fortune500 2011 Energy'!$Q$3</c:f>
              <c:strCache>
                <c:ptCount val="1"/>
                <c:pt idx="0">
                  <c:v>Calpine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Energy'!$Q$4:$Q$26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3.1E-2</c:v>
                </c:pt>
                <c:pt idx="15">
                  <c:v>3.1E-2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F-43C0-ACF5-8EECE0DE2BE1}"/>
            </c:ext>
          </c:extLst>
        </c:ser>
        <c:ser>
          <c:idx val="9"/>
          <c:order val="9"/>
          <c:tx>
            <c:strRef>
              <c:f>'Fortune500 2011 Energy'!$R$3</c:f>
              <c:strCache>
                <c:ptCount val="1"/>
                <c:pt idx="0">
                  <c:v>UGI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Energy'!$R$4:$R$26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0.26100000000000001</c:v>
                </c:pt>
                <c:pt idx="17">
                  <c:v>0.26100000000000001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1F-43C0-ACF5-8EECE0DE2BE1}"/>
            </c:ext>
          </c:extLst>
        </c:ser>
        <c:ser>
          <c:idx val="10"/>
          <c:order val="10"/>
          <c:tx>
            <c:strRef>
              <c:f>'Fortune500 2011 Energy'!$S$3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Energy'!$S$4:$S$26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1F-43C0-ACF5-8EECE0DE2BE1}"/>
            </c:ext>
          </c:extLst>
        </c:ser>
        <c:ser>
          <c:idx val="11"/>
          <c:order val="11"/>
          <c:tx>
            <c:strRef>
              <c:f>'Fortune500 2011 Energy'!$T$3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Energy'!$T$4:$T$26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F-43C0-ACF5-8EECE0DE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Energy'!$Z$5:$Z$6</c:f>
              <c:numCache>
                <c:formatCode>#,##0</c:formatCode>
                <c:ptCount val="2"/>
                <c:pt idx="0">
                  <c:v>0</c:v>
                </c:pt>
                <c:pt idx="1">
                  <c:v>17.138000000000002</c:v>
                </c:pt>
              </c:numCache>
            </c:numRef>
          </c:xVal>
          <c:yVal>
            <c:numRef>
              <c:f>'Fortune500 2011 Energy'!$AB$5:$AB$6</c:f>
              <c:numCache>
                <c:formatCode>#,##0</c:formatCode>
                <c:ptCount val="2"/>
                <c:pt idx="0">
                  <c:v>0</c:v>
                </c:pt>
                <c:pt idx="1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71F-43C0-ACF5-8EECE0DE2BE1}"/>
            </c:ext>
          </c:extLst>
        </c:ser>
        <c:ser>
          <c:idx val="14"/>
          <c:order val="13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Energy'!$Z$6:$Z$7</c:f>
              <c:numCache>
                <c:formatCode>#,##0</c:formatCode>
                <c:ptCount val="2"/>
                <c:pt idx="0">
                  <c:v>17.138000000000002</c:v>
                </c:pt>
                <c:pt idx="1">
                  <c:v>31.565000000000001</c:v>
                </c:pt>
              </c:numCache>
            </c:numRef>
          </c:xVal>
          <c:yVal>
            <c:numRef>
              <c:f>'Fortune500 2011 Energy'!$AB$6:$AB$7</c:f>
              <c:numCache>
                <c:formatCode>#,##0</c:formatCode>
                <c:ptCount val="2"/>
                <c:pt idx="0">
                  <c:v>8.9999999999999993E-3</c:v>
                </c:pt>
                <c:pt idx="1">
                  <c:v>1.22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71F-43C0-ACF5-8EECE0DE2BE1}"/>
            </c:ext>
          </c:extLst>
        </c:ser>
        <c:ser>
          <c:idx val="15"/>
          <c:order val="14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Energy'!$Z$7:$Z$8</c:f>
              <c:numCache>
                <c:formatCode>#,##0</c:formatCode>
                <c:ptCount val="2"/>
                <c:pt idx="0">
                  <c:v>31.565000000000001</c:v>
                </c:pt>
                <c:pt idx="1">
                  <c:v>45.905000000000001</c:v>
                </c:pt>
              </c:numCache>
            </c:numRef>
          </c:xVal>
          <c:yVal>
            <c:numRef>
              <c:f>'Fortune500 2011 Energy'!$AB$7:$AB$8</c:f>
              <c:numCache>
                <c:formatCode>#,##0</c:formatCode>
                <c:ptCount val="2"/>
                <c:pt idx="0">
                  <c:v>1.22</c:v>
                </c:pt>
                <c:pt idx="1">
                  <c:v>0.23739999999999994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71F-43C0-ACF5-8EECE0DE2BE1}"/>
            </c:ext>
          </c:extLst>
        </c:ser>
        <c:ser>
          <c:idx val="16"/>
          <c:order val="15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Energy'!$Z$8:$Z$9</c:f>
              <c:numCache>
                <c:formatCode>#,##0</c:formatCode>
                <c:ptCount val="2"/>
                <c:pt idx="0">
                  <c:v>45.905000000000001</c:v>
                </c:pt>
                <c:pt idx="1">
                  <c:v>55.521000000000001</c:v>
                </c:pt>
              </c:numCache>
            </c:numRef>
          </c:xVal>
          <c:yVal>
            <c:numRef>
              <c:f>'Fortune500 2011 Energy'!$AB$8:$AB$9</c:f>
              <c:numCache>
                <c:formatCode>#,##0</c:formatCode>
                <c:ptCount val="2"/>
                <c:pt idx="0">
                  <c:v>0.23739999999999994</c:v>
                </c:pt>
                <c:pt idx="1">
                  <c:v>-0.85960000000000003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71F-43C0-ACF5-8EECE0DE2BE1}"/>
            </c:ext>
          </c:extLst>
        </c:ser>
        <c:ser>
          <c:idx val="17"/>
          <c:order val="16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Energy'!$Z$9:$Z$10</c:f>
              <c:numCache>
                <c:formatCode>#,##0</c:formatCode>
                <c:ptCount val="2"/>
                <c:pt idx="0">
                  <c:v>55.521000000000001</c:v>
                </c:pt>
                <c:pt idx="1">
                  <c:v>64.37</c:v>
                </c:pt>
              </c:numCache>
            </c:numRef>
          </c:xVal>
          <c:yVal>
            <c:numRef>
              <c:f>'Fortune500 2011 Energy'!$AB$9:$AB$10</c:f>
              <c:numCache>
                <c:formatCode>#,##0</c:formatCode>
                <c:ptCount val="2"/>
                <c:pt idx="0">
                  <c:v>-0.85960000000000003</c:v>
                </c:pt>
                <c:pt idx="1">
                  <c:v>-0.38260000000000005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71F-43C0-ACF5-8EECE0DE2BE1}"/>
            </c:ext>
          </c:extLst>
        </c:ser>
        <c:ser>
          <c:idx val="18"/>
          <c:order val="17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Energy'!$Z$10:$AA$10</c:f>
              <c:numCache>
                <c:formatCode>#,##0</c:formatCode>
                <c:ptCount val="2"/>
                <c:pt idx="0">
                  <c:v>64.37</c:v>
                </c:pt>
                <c:pt idx="1">
                  <c:v>72.605000000000004</c:v>
                </c:pt>
              </c:numCache>
            </c:numRef>
          </c:xVal>
          <c:yVal>
            <c:numRef>
              <c:f>'Fortune500 2011 Energy'!$AB$10:$AC$10</c:f>
              <c:numCache>
                <c:formatCode>#,##0</c:formatCode>
                <c:ptCount val="2"/>
                <c:pt idx="0">
                  <c:v>-0.38260000000000005</c:v>
                </c:pt>
                <c:pt idx="1">
                  <c:v>-3.1945999999999999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71F-43C0-ACF5-8EECE0DE2BE1}"/>
            </c:ext>
          </c:extLst>
        </c:ser>
        <c:ser>
          <c:idx val="19"/>
          <c:order val="18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Energy'!$Z$11:$AA$11</c:f>
              <c:numCache>
                <c:formatCode>#,##0</c:formatCode>
                <c:ptCount val="2"/>
                <c:pt idx="0">
                  <c:v>72.605000000000004</c:v>
                </c:pt>
                <c:pt idx="1">
                  <c:v>80.406599999999997</c:v>
                </c:pt>
              </c:numCache>
            </c:numRef>
          </c:xVal>
          <c:yVal>
            <c:numRef>
              <c:f>'Fortune500 2011 Energy'!$AB$11:$AC$11</c:f>
              <c:numCache>
                <c:formatCode>#,##0</c:formatCode>
                <c:ptCount val="2"/>
                <c:pt idx="0">
                  <c:v>-3.1945999999999999</c:v>
                </c:pt>
                <c:pt idx="1">
                  <c:v>-3.1675999999999997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71F-43C0-ACF5-8EECE0DE2BE1}"/>
            </c:ext>
          </c:extLst>
        </c:ser>
        <c:ser>
          <c:idx val="20"/>
          <c:order val="19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Energy'!$Z$12:$AA$12</c:f>
              <c:numCache>
                <c:formatCode>#,##0</c:formatCode>
                <c:ptCount val="2"/>
                <c:pt idx="0">
                  <c:v>80.406599999999997</c:v>
                </c:pt>
                <c:pt idx="1">
                  <c:v>87.043599999999998</c:v>
                </c:pt>
              </c:numCache>
            </c:numRef>
          </c:xVal>
          <c:yVal>
            <c:numRef>
              <c:f>'Fortune500 2011 Energy'!$AB$12:$AC$12</c:f>
              <c:numCache>
                <c:formatCode>#,##0</c:formatCode>
                <c:ptCount val="2"/>
                <c:pt idx="0">
                  <c:v>-3.1675999999999997</c:v>
                </c:pt>
                <c:pt idx="1">
                  <c:v>-3.1365999999999996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71F-43C0-ACF5-8EECE0DE2BE1}"/>
            </c:ext>
          </c:extLst>
        </c:ser>
        <c:ser>
          <c:idx val="21"/>
          <c:order val="20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Energy'!$Z$13:$AA$13</c:f>
              <c:numCache>
                <c:formatCode>#,##0</c:formatCode>
                <c:ptCount val="2"/>
                <c:pt idx="0">
                  <c:v>87.043599999999998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Energy'!$AB$13:$AC$13</c:f>
              <c:numCache>
                <c:formatCode>#,##0</c:formatCode>
                <c:ptCount val="2"/>
                <c:pt idx="0">
                  <c:v>-3.1365999999999996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71F-43C0-ACF5-8EECE0DE2BE1}"/>
            </c:ext>
          </c:extLst>
        </c:ser>
        <c:ser>
          <c:idx val="22"/>
          <c:order val="21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Energy'!$Z$14:$AA$14</c:f>
              <c:numCache>
                <c:formatCode>#,##0</c:formatCode>
                <c:ptCount val="2"/>
                <c:pt idx="0">
                  <c:v>92.634999999999991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Energy'!$AB$14:$AC$14</c:f>
              <c:numCache>
                <c:formatCode>#,##0</c:formatCode>
                <c:ptCount val="2"/>
                <c:pt idx="0">
                  <c:v>-2.8755999999999995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71F-43C0-ACF5-8EECE0DE2BE1}"/>
            </c:ext>
          </c:extLst>
        </c:ser>
        <c:ser>
          <c:idx val="12"/>
          <c:order val="22"/>
          <c:tx>
            <c:strRef>
              <c:f>'Fortune500 2011 Energy'!$X$19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Energy'!$Z$19:$AA$19</c:f>
              <c:numCache>
                <c:formatCode>#,##0</c:formatCode>
                <c:ptCount val="2"/>
                <c:pt idx="0">
                  <c:v>0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Energy'!$AB$19:$AC$19</c:f>
              <c:numCache>
                <c:formatCode>#,##0</c:formatCode>
                <c:ptCount val="2"/>
                <c:pt idx="0">
                  <c:v>0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71F-43C0-ACF5-8EECE0DE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scatterChart>
      <c:valAx>
        <c:axId val="115693824"/>
        <c:scaling>
          <c:orientation val="minMax"/>
        </c:scaling>
        <c:delete val="0"/>
        <c:axPos val="l"/>
        <c:majorGridlines/>
        <c:title>
          <c:tx>
            <c:strRef>
              <c:f>'Fortune500 2011 Energy'!$E$3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708288"/>
        <c:crosses val="autoZero"/>
        <c:crossBetween val="midCat"/>
      </c:valAx>
      <c:dateAx>
        <c:axId val="115708288"/>
        <c:scaling>
          <c:orientation val="minMax"/>
        </c:scaling>
        <c:delete val="0"/>
        <c:axPos val="b"/>
        <c:majorGridlines/>
        <c:title>
          <c:tx>
            <c:strRef>
              <c:f>'Fortune500 2011 Energy'!$D$3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693824"/>
        <c:crosses val="autoZero"/>
        <c:auto val="0"/>
        <c:lblOffset val="100"/>
        <c:baseTimeUnit val="days"/>
        <c:majorUnit val="2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0</xdr:row>
      <xdr:rowOff>168275</xdr:rowOff>
    </xdr:from>
    <xdr:to>
      <xdr:col>19</xdr:col>
      <xdr:colOff>28575</xdr:colOff>
      <xdr:row>26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D81A21-7FD6-4F70-8C4C-8F2A2BFE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oney.cnn.com/magazines/fortune/fortune500/2011/full_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4079-8A4C-4820-ACE9-A0D5AB22BE4D}">
  <sheetPr>
    <pageSetUpPr fitToPage="1"/>
  </sheetPr>
  <dimension ref="B1:AG38"/>
  <sheetViews>
    <sheetView tabSelected="1" zoomScaleNormal="100" workbookViewId="0"/>
  </sheetViews>
  <sheetFormatPr baseColWidth="10" defaultColWidth="9.140625" defaultRowHeight="15" x14ac:dyDescent="0.25"/>
  <cols>
    <col min="1" max="1" width="2.7109375" style="1" customWidth="1"/>
    <col min="2" max="2" width="4.42578125" style="1" customWidth="1"/>
    <col min="3" max="3" width="21.28515625" style="1" customWidth="1"/>
    <col min="4" max="5" width="10.7109375" style="1" customWidth="1"/>
    <col min="6" max="6" width="5.7109375" style="1" customWidth="1"/>
    <col min="7" max="8" width="15.140625" style="1" customWidth="1"/>
    <col min="9" max="23" width="5.7109375" style="1" customWidth="1"/>
    <col min="24" max="29" width="7.7109375" style="31" customWidth="1"/>
    <col min="30" max="16384" width="9.140625" style="1"/>
  </cols>
  <sheetData>
    <row r="1" spans="2:30" x14ac:dyDescent="0.25">
      <c r="U1" s="27"/>
      <c r="V1" s="27"/>
      <c r="W1" s="27"/>
      <c r="AD1" s="27"/>
    </row>
    <row r="2" spans="2:30" x14ac:dyDescent="0.25">
      <c r="D2" s="4"/>
      <c r="E2" s="4"/>
      <c r="U2" s="27"/>
      <c r="V2" s="27"/>
      <c r="W2" s="27"/>
      <c r="AD2" s="27"/>
    </row>
    <row r="3" spans="2:30" ht="92.25" customHeight="1" x14ac:dyDescent="0.25">
      <c r="B3" s="7"/>
      <c r="C3" s="10" t="s">
        <v>31</v>
      </c>
      <c r="D3" s="12" t="s">
        <v>14</v>
      </c>
      <c r="E3" s="12" t="s">
        <v>18</v>
      </c>
      <c r="G3" s="19"/>
      <c r="H3" s="20" t="s">
        <v>1</v>
      </c>
      <c r="I3" s="21" t="s">
        <v>0</v>
      </c>
      <c r="J3" s="22" t="str">
        <f>C4</f>
        <v>AES</v>
      </c>
      <c r="K3" s="22" t="str">
        <f>C5</f>
        <v>American Electric Power</v>
      </c>
      <c r="L3" s="22" t="str">
        <f>C6</f>
        <v>Constellation Energy</v>
      </c>
      <c r="M3" s="22" t="str">
        <f>C7</f>
        <v>Williams</v>
      </c>
      <c r="N3" s="22" t="str">
        <f>C8</f>
        <v>NRG Energy</v>
      </c>
      <c r="O3" s="22" t="str">
        <f>C9</f>
        <v>Energy Future Holdings</v>
      </c>
      <c r="P3" s="22" t="str">
        <f>C10</f>
        <v>Global Partners</v>
      </c>
      <c r="Q3" s="22" t="str">
        <f>C11</f>
        <v>Calpine</v>
      </c>
      <c r="R3" s="22" t="str">
        <f>C12</f>
        <v>UGI</v>
      </c>
      <c r="S3" s="22" t="str">
        <f>C13</f>
        <v>none</v>
      </c>
      <c r="T3" s="22" t="str">
        <f>C19</f>
        <v>Border right &amp; top</v>
      </c>
      <c r="U3" s="28"/>
      <c r="V3" s="28"/>
      <c r="W3" s="27"/>
      <c r="X3" s="24" t="s">
        <v>2</v>
      </c>
      <c r="Y3" s="24" t="s">
        <v>3</v>
      </c>
      <c r="Z3" s="24" t="s">
        <v>4</v>
      </c>
      <c r="AA3" s="24" t="s">
        <v>5</v>
      </c>
      <c r="AB3" s="24" t="s">
        <v>6</v>
      </c>
      <c r="AC3" s="24" t="s">
        <v>7</v>
      </c>
      <c r="AD3" s="27"/>
    </row>
    <row r="4" spans="2:30" x14ac:dyDescent="0.25">
      <c r="B4" s="7">
        <v>1</v>
      </c>
      <c r="C4" s="2" t="s">
        <v>19</v>
      </c>
      <c r="D4" s="3">
        <v>17.138000000000002</v>
      </c>
      <c r="E4" s="3">
        <v>8.9999999999999993E-3</v>
      </c>
      <c r="G4" s="35" t="str">
        <f>C4</f>
        <v>AES</v>
      </c>
      <c r="H4" s="17">
        <v>0</v>
      </c>
      <c r="I4" s="17">
        <v>0</v>
      </c>
      <c r="J4" s="17">
        <f>E4</f>
        <v>8.9999999999999993E-3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29"/>
      <c r="V4" s="29"/>
      <c r="W4" s="27"/>
      <c r="X4" s="17"/>
      <c r="Y4" s="17"/>
      <c r="Z4" s="17">
        <v>0</v>
      </c>
      <c r="AA4" s="17">
        <f>AA14</f>
        <v>92.634999999999991</v>
      </c>
      <c r="AB4" s="17">
        <v>0</v>
      </c>
      <c r="AC4" s="17">
        <f>AC14</f>
        <v>-2.8755999999999995</v>
      </c>
      <c r="AD4" s="27"/>
    </row>
    <row r="5" spans="2:30" x14ac:dyDescent="0.25">
      <c r="B5" s="7">
        <v>2</v>
      </c>
      <c r="C5" s="2" t="s">
        <v>20</v>
      </c>
      <c r="D5" s="3">
        <v>14.427</v>
      </c>
      <c r="E5" s="3">
        <v>1.2110000000000001</v>
      </c>
      <c r="G5" s="35"/>
      <c r="H5" s="17">
        <f>H4+D4</f>
        <v>17.138000000000002</v>
      </c>
      <c r="I5" s="17">
        <v>0</v>
      </c>
      <c r="J5" s="17">
        <f>E4</f>
        <v>8.9999999999999993E-3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29"/>
      <c r="V5" s="29"/>
      <c r="W5" s="27"/>
      <c r="X5" s="17">
        <f t="shared" ref="X5:Y14" si="0">D4</f>
        <v>17.138000000000002</v>
      </c>
      <c r="Y5" s="17">
        <f t="shared" si="0"/>
        <v>8.9999999999999993E-3</v>
      </c>
      <c r="Z5" s="17">
        <v>0</v>
      </c>
      <c r="AA5" s="17">
        <f>Z5+X5</f>
        <v>17.138000000000002</v>
      </c>
      <c r="AB5" s="17">
        <v>0</v>
      </c>
      <c r="AC5" s="17">
        <f>AB5+Y5</f>
        <v>8.9999999999999993E-3</v>
      </c>
      <c r="AD5" s="27"/>
    </row>
    <row r="6" spans="2:30" x14ac:dyDescent="0.25">
      <c r="B6" s="7">
        <v>3</v>
      </c>
      <c r="C6" s="2" t="s">
        <v>21</v>
      </c>
      <c r="D6" s="3">
        <v>14.34</v>
      </c>
      <c r="E6" s="3">
        <v>-0.98260000000000003</v>
      </c>
      <c r="G6" s="35" t="str">
        <f>C5</f>
        <v>American Electric Power</v>
      </c>
      <c r="H6" s="17">
        <f>H5</f>
        <v>17.138000000000002</v>
      </c>
      <c r="I6" s="17">
        <f>E4</f>
        <v>8.9999999999999993E-3</v>
      </c>
      <c r="J6" s="17">
        <v>0</v>
      </c>
      <c r="K6" s="17">
        <f>E5</f>
        <v>1.2110000000000001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29"/>
      <c r="V6" s="29"/>
      <c r="W6" s="27"/>
      <c r="X6" s="17">
        <f t="shared" si="0"/>
        <v>14.427</v>
      </c>
      <c r="Y6" s="17">
        <f t="shared" si="0"/>
        <v>1.2110000000000001</v>
      </c>
      <c r="Z6" s="17">
        <f>AA5</f>
        <v>17.138000000000002</v>
      </c>
      <c r="AA6" s="17">
        <f>Z6+X6</f>
        <v>31.565000000000001</v>
      </c>
      <c r="AB6" s="17">
        <f>AC5</f>
        <v>8.9999999999999993E-3</v>
      </c>
      <c r="AC6" s="17">
        <f>AB6+Y6</f>
        <v>1.22</v>
      </c>
      <c r="AD6" s="27"/>
    </row>
    <row r="7" spans="2:30" x14ac:dyDescent="0.25">
      <c r="B7" s="7">
        <v>4</v>
      </c>
      <c r="C7" s="2" t="s">
        <v>22</v>
      </c>
      <c r="D7" s="3">
        <v>9.6159999999999997</v>
      </c>
      <c r="E7" s="3">
        <v>-1.097</v>
      </c>
      <c r="G7" s="35"/>
      <c r="H7" s="17">
        <f>H6+D5</f>
        <v>31.565000000000001</v>
      </c>
      <c r="I7" s="17">
        <f>E4</f>
        <v>8.9999999999999993E-3</v>
      </c>
      <c r="J7" s="17">
        <v>0</v>
      </c>
      <c r="K7" s="17">
        <f>E5</f>
        <v>1.2110000000000001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9"/>
      <c r="V7" s="29"/>
      <c r="W7" s="27"/>
      <c r="X7" s="17">
        <f t="shared" si="0"/>
        <v>14.34</v>
      </c>
      <c r="Y7" s="17">
        <f t="shared" si="0"/>
        <v>-0.98260000000000003</v>
      </c>
      <c r="Z7" s="17">
        <f t="shared" ref="Z7:Z15" si="1">AA6</f>
        <v>31.565000000000001</v>
      </c>
      <c r="AA7" s="17">
        <f t="shared" ref="AA7:AA14" si="2">Z7+X7</f>
        <v>45.905000000000001</v>
      </c>
      <c r="AB7" s="17">
        <f t="shared" ref="AB7:AB15" si="3">AC6</f>
        <v>1.22</v>
      </c>
      <c r="AC7" s="17">
        <f t="shared" ref="AC7:AC14" si="4">AB7+Y7</f>
        <v>0.23739999999999994</v>
      </c>
      <c r="AD7" s="27"/>
    </row>
    <row r="8" spans="2:30" x14ac:dyDescent="0.25">
      <c r="B8" s="7">
        <v>5</v>
      </c>
      <c r="C8" s="2" t="s">
        <v>23</v>
      </c>
      <c r="D8" s="3">
        <v>8.8490000000000002</v>
      </c>
      <c r="E8" s="3">
        <v>0.47699999999999998</v>
      </c>
      <c r="G8" s="35" t="str">
        <f>C6</f>
        <v>Constellation Energy</v>
      </c>
      <c r="H8" s="17">
        <f>H7</f>
        <v>31.565000000000001</v>
      </c>
      <c r="I8" s="17">
        <f>I6+K6</f>
        <v>1.22</v>
      </c>
      <c r="J8" s="17">
        <v>0</v>
      </c>
      <c r="K8" s="17">
        <v>0</v>
      </c>
      <c r="L8" s="17">
        <f>E6</f>
        <v>-0.98260000000000003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9"/>
      <c r="V8" s="29"/>
      <c r="W8" s="27"/>
      <c r="X8" s="17">
        <f t="shared" si="0"/>
        <v>9.6159999999999997</v>
      </c>
      <c r="Y8" s="17">
        <f t="shared" si="0"/>
        <v>-1.097</v>
      </c>
      <c r="Z8" s="17">
        <f t="shared" si="1"/>
        <v>45.905000000000001</v>
      </c>
      <c r="AA8" s="17">
        <f t="shared" si="2"/>
        <v>55.521000000000001</v>
      </c>
      <c r="AB8" s="17">
        <f t="shared" si="3"/>
        <v>0.23739999999999994</v>
      </c>
      <c r="AC8" s="17">
        <f t="shared" si="4"/>
        <v>-0.85960000000000003</v>
      </c>
      <c r="AD8" s="27"/>
    </row>
    <row r="9" spans="2:30" x14ac:dyDescent="0.25">
      <c r="B9" s="7">
        <v>6</v>
      </c>
      <c r="C9" s="2" t="s">
        <v>24</v>
      </c>
      <c r="D9" s="3">
        <v>8.2349999999999994</v>
      </c>
      <c r="E9" s="3">
        <v>-2.8119999999999998</v>
      </c>
      <c r="G9" s="35"/>
      <c r="H9" s="17">
        <f>H8+D6</f>
        <v>45.905000000000001</v>
      </c>
      <c r="I9" s="17">
        <f>I7+K7</f>
        <v>1.22</v>
      </c>
      <c r="J9" s="17">
        <v>0</v>
      </c>
      <c r="K9" s="17">
        <v>0</v>
      </c>
      <c r="L9" s="17">
        <f>E6</f>
        <v>-0.98260000000000003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9"/>
      <c r="V9" s="29"/>
      <c r="W9" s="27"/>
      <c r="X9" s="17">
        <f t="shared" si="0"/>
        <v>8.8490000000000002</v>
      </c>
      <c r="Y9" s="17">
        <f t="shared" si="0"/>
        <v>0.47699999999999998</v>
      </c>
      <c r="Z9" s="17">
        <f t="shared" si="1"/>
        <v>55.521000000000001</v>
      </c>
      <c r="AA9" s="17">
        <f t="shared" si="2"/>
        <v>64.37</v>
      </c>
      <c r="AB9" s="17">
        <f t="shared" si="3"/>
        <v>-0.85960000000000003</v>
      </c>
      <c r="AC9" s="17">
        <f t="shared" si="4"/>
        <v>-0.38260000000000005</v>
      </c>
      <c r="AD9" s="27"/>
    </row>
    <row r="10" spans="2:30" x14ac:dyDescent="0.25">
      <c r="B10" s="7">
        <v>7</v>
      </c>
      <c r="C10" s="2" t="s">
        <v>25</v>
      </c>
      <c r="D10" s="3">
        <v>7.8015999999999996</v>
      </c>
      <c r="E10" s="3">
        <v>2.7E-2</v>
      </c>
      <c r="G10" s="35" t="str">
        <f>C7</f>
        <v>Williams</v>
      </c>
      <c r="H10" s="17">
        <f>H9</f>
        <v>45.905000000000001</v>
      </c>
      <c r="I10" s="17">
        <f>I8+L8</f>
        <v>0.23739999999999994</v>
      </c>
      <c r="J10" s="17">
        <v>0</v>
      </c>
      <c r="K10" s="17">
        <v>0</v>
      </c>
      <c r="L10" s="17">
        <v>0</v>
      </c>
      <c r="M10" s="17">
        <f>E7</f>
        <v>-1.097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9"/>
      <c r="V10" s="29"/>
      <c r="W10" s="27"/>
      <c r="X10" s="17">
        <f t="shared" si="0"/>
        <v>8.2349999999999994</v>
      </c>
      <c r="Y10" s="17">
        <f t="shared" si="0"/>
        <v>-2.8119999999999998</v>
      </c>
      <c r="Z10" s="17">
        <f t="shared" si="1"/>
        <v>64.37</v>
      </c>
      <c r="AA10" s="17">
        <f t="shared" si="2"/>
        <v>72.605000000000004</v>
      </c>
      <c r="AB10" s="17">
        <f t="shared" si="3"/>
        <v>-0.38260000000000005</v>
      </c>
      <c r="AC10" s="17">
        <f t="shared" si="4"/>
        <v>-3.1945999999999999</v>
      </c>
      <c r="AD10" s="27"/>
    </row>
    <row r="11" spans="2:30" x14ac:dyDescent="0.25">
      <c r="B11" s="7">
        <v>8</v>
      </c>
      <c r="C11" s="2" t="s">
        <v>26</v>
      </c>
      <c r="D11" s="3">
        <v>6.6369999999999996</v>
      </c>
      <c r="E11" s="3">
        <v>3.1E-2</v>
      </c>
      <c r="G11" s="35"/>
      <c r="H11" s="17">
        <f>H10+D7</f>
        <v>55.521000000000001</v>
      </c>
      <c r="I11" s="17">
        <f>I9+L9</f>
        <v>0.23739999999999994</v>
      </c>
      <c r="J11" s="17">
        <v>0</v>
      </c>
      <c r="K11" s="17">
        <v>0</v>
      </c>
      <c r="L11" s="17">
        <v>0</v>
      </c>
      <c r="M11" s="17">
        <f>E7</f>
        <v>-1.097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9"/>
      <c r="V11" s="29"/>
      <c r="W11" s="27"/>
      <c r="X11" s="17">
        <f t="shared" si="0"/>
        <v>7.8015999999999996</v>
      </c>
      <c r="Y11" s="17">
        <f t="shared" si="0"/>
        <v>2.7E-2</v>
      </c>
      <c r="Z11" s="17">
        <f t="shared" si="1"/>
        <v>72.605000000000004</v>
      </c>
      <c r="AA11" s="17">
        <f t="shared" si="2"/>
        <v>80.406599999999997</v>
      </c>
      <c r="AB11" s="17">
        <f t="shared" si="3"/>
        <v>-3.1945999999999999</v>
      </c>
      <c r="AC11" s="17">
        <f t="shared" si="4"/>
        <v>-3.1675999999999997</v>
      </c>
      <c r="AD11" s="27"/>
    </row>
    <row r="12" spans="2:30" x14ac:dyDescent="0.25">
      <c r="B12" s="7">
        <v>9</v>
      </c>
      <c r="C12" s="2" t="s">
        <v>27</v>
      </c>
      <c r="D12" s="3">
        <v>5.5914000000000001</v>
      </c>
      <c r="E12" s="3">
        <v>0.26100000000000001</v>
      </c>
      <c r="G12" s="35" t="str">
        <f>C8</f>
        <v>NRG Energy</v>
      </c>
      <c r="H12" s="17">
        <f>H11</f>
        <v>55.521000000000001</v>
      </c>
      <c r="I12" s="17">
        <f>I10+M10</f>
        <v>-0.85960000000000003</v>
      </c>
      <c r="J12" s="17">
        <v>0</v>
      </c>
      <c r="K12" s="17">
        <v>0</v>
      </c>
      <c r="L12" s="17">
        <v>0</v>
      </c>
      <c r="M12" s="17">
        <v>0</v>
      </c>
      <c r="N12" s="17">
        <f>E8</f>
        <v>0.47699999999999998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29"/>
      <c r="V12" s="29"/>
      <c r="W12" s="27"/>
      <c r="X12" s="17">
        <f t="shared" si="0"/>
        <v>6.6369999999999996</v>
      </c>
      <c r="Y12" s="17">
        <f t="shared" si="0"/>
        <v>3.1E-2</v>
      </c>
      <c r="Z12" s="17">
        <f t="shared" si="1"/>
        <v>80.406599999999997</v>
      </c>
      <c r="AA12" s="17">
        <f t="shared" si="2"/>
        <v>87.043599999999998</v>
      </c>
      <c r="AB12" s="17">
        <f t="shared" si="3"/>
        <v>-3.1675999999999997</v>
      </c>
      <c r="AC12" s="17">
        <f t="shared" si="4"/>
        <v>-3.1365999999999996</v>
      </c>
      <c r="AD12" s="27"/>
    </row>
    <row r="13" spans="2:30" x14ac:dyDescent="0.25">
      <c r="B13" s="7">
        <v>10</v>
      </c>
      <c r="C13" s="2" t="s">
        <v>28</v>
      </c>
      <c r="D13" s="3">
        <v>0</v>
      </c>
      <c r="E13" s="3">
        <v>0</v>
      </c>
      <c r="G13" s="35"/>
      <c r="H13" s="17">
        <f>H12+D8</f>
        <v>64.37</v>
      </c>
      <c r="I13" s="17">
        <f>I11+M11</f>
        <v>-0.85960000000000003</v>
      </c>
      <c r="J13" s="17">
        <v>0</v>
      </c>
      <c r="K13" s="17">
        <v>0</v>
      </c>
      <c r="L13" s="17">
        <v>0</v>
      </c>
      <c r="M13" s="17">
        <v>0</v>
      </c>
      <c r="N13" s="17">
        <f>E8</f>
        <v>0.47699999999999998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9"/>
      <c r="V13" s="29"/>
      <c r="W13" s="27"/>
      <c r="X13" s="17">
        <f t="shared" si="0"/>
        <v>5.5914000000000001</v>
      </c>
      <c r="Y13" s="17">
        <f t="shared" si="0"/>
        <v>0.26100000000000001</v>
      </c>
      <c r="Z13" s="17">
        <f t="shared" si="1"/>
        <v>87.043599999999998</v>
      </c>
      <c r="AA13" s="17">
        <f t="shared" si="2"/>
        <v>92.634999999999991</v>
      </c>
      <c r="AB13" s="17">
        <f t="shared" si="3"/>
        <v>-3.1365999999999996</v>
      </c>
      <c r="AC13" s="17">
        <f t="shared" si="4"/>
        <v>-2.8755999999999995</v>
      </c>
      <c r="AD13" s="27"/>
    </row>
    <row r="14" spans="2:30" x14ac:dyDescent="0.25">
      <c r="G14" s="35" t="str">
        <f>C9</f>
        <v>Energy Future Holdings</v>
      </c>
      <c r="H14" s="17">
        <f>H13</f>
        <v>64.37</v>
      </c>
      <c r="I14" s="17">
        <f>I12+N12</f>
        <v>-0.38260000000000005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>E9</f>
        <v>-2.8119999999999998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29"/>
      <c r="V14" s="29"/>
      <c r="W14" s="27"/>
      <c r="X14" s="17">
        <f t="shared" si="0"/>
        <v>0</v>
      </c>
      <c r="Y14" s="17">
        <f t="shared" si="0"/>
        <v>0</v>
      </c>
      <c r="Z14" s="17">
        <f t="shared" si="1"/>
        <v>92.634999999999991</v>
      </c>
      <c r="AA14" s="17">
        <f t="shared" si="2"/>
        <v>92.634999999999991</v>
      </c>
      <c r="AB14" s="17">
        <f t="shared" si="3"/>
        <v>-2.8755999999999995</v>
      </c>
      <c r="AC14" s="17">
        <f t="shared" si="4"/>
        <v>-2.8755999999999995</v>
      </c>
      <c r="AD14" s="27"/>
    </row>
    <row r="15" spans="2:30" x14ac:dyDescent="0.25">
      <c r="C15" s="8" t="s">
        <v>32</v>
      </c>
      <c r="D15" s="9">
        <f>SUM(D4:D13)</f>
        <v>92.634999999999991</v>
      </c>
      <c r="E15" s="9">
        <f>SUM(E4:E13)</f>
        <v>-2.8755999999999995</v>
      </c>
      <c r="G15" s="35"/>
      <c r="H15" s="17">
        <f>H14+D9</f>
        <v>72.605000000000004</v>
      </c>
      <c r="I15" s="17">
        <f>I13+N13</f>
        <v>-0.38260000000000005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>E9</f>
        <v>-2.8119999999999998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29"/>
      <c r="V15" s="29"/>
      <c r="W15" s="27"/>
      <c r="X15" s="17"/>
      <c r="Y15" s="17"/>
      <c r="Z15" s="17">
        <f t="shared" si="1"/>
        <v>92.634999999999991</v>
      </c>
      <c r="AA15" s="17"/>
      <c r="AB15" s="17">
        <f t="shared" si="3"/>
        <v>-2.8755999999999995</v>
      </c>
      <c r="AC15" s="17"/>
      <c r="AD15" s="27"/>
    </row>
    <row r="16" spans="2:30" x14ac:dyDescent="0.25">
      <c r="G16" s="35" t="str">
        <f>C10</f>
        <v>Global Partners</v>
      </c>
      <c r="H16" s="17">
        <f>H15</f>
        <v>72.605000000000004</v>
      </c>
      <c r="I16" s="17">
        <f>I14+O14</f>
        <v>-3.1945999999999999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>E10</f>
        <v>2.7E-2</v>
      </c>
      <c r="Q16" s="17">
        <v>0</v>
      </c>
      <c r="R16" s="17">
        <v>0</v>
      </c>
      <c r="S16" s="17">
        <v>0</v>
      </c>
      <c r="T16" s="17">
        <v>0</v>
      </c>
      <c r="U16" s="29"/>
      <c r="V16" s="29"/>
      <c r="W16" s="27"/>
      <c r="X16" s="17"/>
      <c r="Y16" s="17"/>
      <c r="Z16" s="17"/>
      <c r="AA16" s="17"/>
      <c r="AB16" s="17"/>
      <c r="AC16" s="17"/>
      <c r="AD16" s="27"/>
    </row>
    <row r="17" spans="2:33" x14ac:dyDescent="0.25">
      <c r="G17" s="35"/>
      <c r="H17" s="17">
        <f>H16+D10</f>
        <v>80.406599999999997</v>
      </c>
      <c r="I17" s="17">
        <f>I15+O15</f>
        <v>-3.1945999999999999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>E10</f>
        <v>2.7E-2</v>
      </c>
      <c r="Q17" s="17">
        <v>0</v>
      </c>
      <c r="R17" s="17">
        <v>0</v>
      </c>
      <c r="S17" s="17">
        <v>0</v>
      </c>
      <c r="T17" s="17">
        <v>0</v>
      </c>
      <c r="U17" s="29"/>
      <c r="V17" s="29"/>
      <c r="W17" s="27"/>
      <c r="X17" s="32"/>
      <c r="Y17" s="32"/>
      <c r="Z17" s="32"/>
      <c r="AA17" s="32"/>
      <c r="AB17" s="32"/>
      <c r="AC17" s="32"/>
      <c r="AD17" s="27"/>
    </row>
    <row r="18" spans="2:33" x14ac:dyDescent="0.25">
      <c r="C18" s="7"/>
      <c r="D18" s="15" t="s">
        <v>33</v>
      </c>
      <c r="E18" s="15" t="s">
        <v>34</v>
      </c>
      <c r="G18" s="35" t="str">
        <f>C11</f>
        <v>Calpine</v>
      </c>
      <c r="H18" s="17">
        <f>H17</f>
        <v>80.406599999999997</v>
      </c>
      <c r="I18" s="17">
        <f>I16+P16</f>
        <v>-3.1675999999999997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E11</f>
        <v>3.1E-2</v>
      </c>
      <c r="R18" s="17">
        <v>0</v>
      </c>
      <c r="S18" s="17">
        <v>0</v>
      </c>
      <c r="T18" s="17">
        <v>0</v>
      </c>
      <c r="U18" s="29"/>
      <c r="V18" s="29"/>
      <c r="W18" s="27"/>
      <c r="X18" s="32"/>
      <c r="Y18" s="32"/>
      <c r="Z18" s="32"/>
      <c r="AA18" s="32"/>
      <c r="AB18" s="32"/>
      <c r="AC18" s="32"/>
      <c r="AD18" s="27"/>
    </row>
    <row r="19" spans="2:33" x14ac:dyDescent="0.25">
      <c r="C19" s="7" t="s">
        <v>30</v>
      </c>
      <c r="D19" s="16">
        <v>5</v>
      </c>
      <c r="E19" s="16">
        <v>0</v>
      </c>
      <c r="G19" s="35"/>
      <c r="H19" s="17">
        <f>H18+D11</f>
        <v>87.043599999999998</v>
      </c>
      <c r="I19" s="17">
        <f>I17+P17</f>
        <v>-3.1675999999999997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>E11</f>
        <v>3.1E-2</v>
      </c>
      <c r="R19" s="17">
        <v>0</v>
      </c>
      <c r="S19" s="17">
        <v>0</v>
      </c>
      <c r="T19" s="17">
        <v>0</v>
      </c>
      <c r="U19" s="29"/>
      <c r="V19" s="29"/>
      <c r="W19" s="27"/>
      <c r="X19" s="17" t="s">
        <v>29</v>
      </c>
      <c r="Y19" s="17"/>
      <c r="Z19" s="17">
        <v>0</v>
      </c>
      <c r="AA19" s="17">
        <f>AA14</f>
        <v>92.634999999999991</v>
      </c>
      <c r="AB19" s="17">
        <v>0</v>
      </c>
      <c r="AC19" s="17">
        <f>AC14</f>
        <v>-2.8755999999999995</v>
      </c>
      <c r="AD19" s="27"/>
    </row>
    <row r="20" spans="2:33" x14ac:dyDescent="0.25">
      <c r="G20" s="35" t="str">
        <f>C12</f>
        <v>UGI</v>
      </c>
      <c r="H20" s="17">
        <f>H19</f>
        <v>87.043599999999998</v>
      </c>
      <c r="I20" s="17">
        <f>I18+Q18</f>
        <v>-3.1365999999999996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E12</f>
        <v>0.26100000000000001</v>
      </c>
      <c r="S20" s="17">
        <v>0</v>
      </c>
      <c r="T20" s="17">
        <v>0</v>
      </c>
      <c r="U20" s="29"/>
      <c r="V20" s="29"/>
      <c r="W20" s="27"/>
      <c r="X20" s="32"/>
      <c r="Y20" s="32"/>
      <c r="Z20" s="32"/>
      <c r="AA20" s="32"/>
      <c r="AB20" s="32"/>
      <c r="AC20" s="32"/>
      <c r="AD20" s="27"/>
    </row>
    <row r="21" spans="2:33" x14ac:dyDescent="0.25">
      <c r="C21" s="25" t="s">
        <v>15</v>
      </c>
      <c r="D21" s="11" t="s">
        <v>16</v>
      </c>
      <c r="G21" s="35"/>
      <c r="H21" s="17">
        <f>H20+D12</f>
        <v>92.634999999999991</v>
      </c>
      <c r="I21" s="17">
        <f>I19+Q19</f>
        <v>-3.1365999999999996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E12</f>
        <v>0.26100000000000001</v>
      </c>
      <c r="S21" s="17">
        <v>0</v>
      </c>
      <c r="T21" s="17">
        <v>0</v>
      </c>
      <c r="U21" s="29"/>
      <c r="V21" s="29"/>
      <c r="W21" s="27"/>
      <c r="X21" s="17"/>
      <c r="Y21" s="17"/>
      <c r="Z21" s="17"/>
      <c r="AA21" s="17"/>
      <c r="AB21" s="17"/>
      <c r="AC21" s="17"/>
      <c r="AD21" s="27"/>
    </row>
    <row r="22" spans="2:33" x14ac:dyDescent="0.25">
      <c r="G22" s="35" t="str">
        <f>C13</f>
        <v>none</v>
      </c>
      <c r="H22" s="17">
        <f>H21</f>
        <v>92.634999999999991</v>
      </c>
      <c r="I22" s="17">
        <f>I20+R20</f>
        <v>-2.8755999999999995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>E13</f>
        <v>0</v>
      </c>
      <c r="T22" s="17">
        <v>0</v>
      </c>
      <c r="U22" s="29"/>
      <c r="V22" s="29"/>
      <c r="W22" s="27"/>
      <c r="X22" s="32"/>
      <c r="Y22" s="32"/>
      <c r="Z22" s="32"/>
      <c r="AA22" s="32"/>
      <c r="AB22" s="32"/>
      <c r="AC22" s="32"/>
      <c r="AD22" s="27"/>
    </row>
    <row r="23" spans="2:33" x14ac:dyDescent="0.25">
      <c r="C23" s="1" t="s">
        <v>8</v>
      </c>
      <c r="G23" s="35"/>
      <c r="H23" s="17">
        <f>H22+D13</f>
        <v>92.634999999999991</v>
      </c>
      <c r="I23" s="17">
        <f>I21+R21</f>
        <v>-2.8755999999999995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f>E13</f>
        <v>0</v>
      </c>
      <c r="T23" s="17">
        <v>0</v>
      </c>
      <c r="U23" s="29"/>
      <c r="V23" s="29"/>
      <c r="W23" s="27"/>
      <c r="X23" s="32"/>
      <c r="Y23" s="32"/>
      <c r="Z23" s="32"/>
      <c r="AA23" s="32"/>
      <c r="AB23" s="32"/>
      <c r="AC23" s="32"/>
      <c r="AD23" s="27"/>
    </row>
    <row r="24" spans="2:33" x14ac:dyDescent="0.25">
      <c r="G24" s="35" t="str">
        <f>C19</f>
        <v>Border right &amp; top</v>
      </c>
      <c r="H24" s="17">
        <f>H23</f>
        <v>92.634999999999991</v>
      </c>
      <c r="I24" s="17">
        <f>I22+S22</f>
        <v>-2.8755999999999995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E19</f>
        <v>0</v>
      </c>
      <c r="U24" s="29"/>
      <c r="V24" s="29"/>
      <c r="W24" s="27"/>
      <c r="X24" s="33"/>
      <c r="Y24" s="32"/>
      <c r="Z24" s="32"/>
      <c r="AA24" s="32"/>
      <c r="AB24" s="32"/>
      <c r="AC24" s="32"/>
      <c r="AD24" s="27"/>
    </row>
    <row r="25" spans="2:33" x14ac:dyDescent="0.25">
      <c r="C25" s="1" t="s">
        <v>9</v>
      </c>
      <c r="G25" s="35"/>
      <c r="H25" s="17">
        <f>H24+D19</f>
        <v>97.634999999999991</v>
      </c>
      <c r="I25" s="17">
        <f>I23+S23</f>
        <v>-2.8755999999999995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E19</f>
        <v>0</v>
      </c>
      <c r="U25" s="29"/>
      <c r="V25" s="29"/>
      <c r="W25" s="27"/>
      <c r="AD25" s="27"/>
    </row>
    <row r="26" spans="2:33" x14ac:dyDescent="0.25">
      <c r="C26" s="1" t="s">
        <v>13</v>
      </c>
      <c r="G26" s="23"/>
      <c r="H26" s="17">
        <f>H25</f>
        <v>97.634999999999991</v>
      </c>
      <c r="I26" s="17">
        <f>I25</f>
        <v>-2.8755999999999995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E19</f>
        <v>0</v>
      </c>
      <c r="U26" s="5"/>
      <c r="V26" s="5"/>
    </row>
    <row r="27" spans="2:33" x14ac:dyDescent="0.25">
      <c r="C27" s="1" t="s">
        <v>10</v>
      </c>
      <c r="G27" s="18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9"/>
      <c r="Y27" s="19"/>
      <c r="Z27" s="19"/>
      <c r="AE27" s="13"/>
      <c r="AG27" s="13"/>
    </row>
    <row r="28" spans="2:33" x14ac:dyDescent="0.25">
      <c r="C28" s="1" t="s">
        <v>11</v>
      </c>
      <c r="G28" s="14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9"/>
      <c r="Y28" s="19"/>
      <c r="Z28" s="19"/>
    </row>
    <row r="29" spans="2:33" x14ac:dyDescent="0.25">
      <c r="C29" s="11" t="s">
        <v>12</v>
      </c>
      <c r="G29" s="14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9"/>
      <c r="Y29" s="19"/>
      <c r="Z29" s="19"/>
    </row>
    <row r="30" spans="2:33" x14ac:dyDescent="0.25">
      <c r="C30" s="30" t="s">
        <v>37</v>
      </c>
      <c r="G30" s="14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9"/>
      <c r="Y30" s="19"/>
      <c r="Z30" s="19"/>
    </row>
    <row r="31" spans="2:33" s="31" customFormat="1" x14ac:dyDescent="0.25">
      <c r="B31" s="1"/>
      <c r="C31" s="1" t="s">
        <v>17</v>
      </c>
      <c r="D31" s="11" t="s">
        <v>35</v>
      </c>
      <c r="E31" s="1"/>
      <c r="F31" s="1"/>
      <c r="G31" s="14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9"/>
      <c r="Y31" s="19"/>
      <c r="Z31" s="19"/>
      <c r="AD31" s="1"/>
      <c r="AE31" s="1"/>
      <c r="AF31" s="1"/>
      <c r="AG31" s="1"/>
    </row>
    <row r="32" spans="2:33" s="31" customFormat="1" x14ac:dyDescent="0.25">
      <c r="B32" s="1"/>
      <c r="C32" s="26"/>
      <c r="D32" s="11" t="s">
        <v>36</v>
      </c>
      <c r="E32" s="1"/>
      <c r="F32" s="1"/>
      <c r="G32" s="14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9"/>
      <c r="Y32" s="19"/>
      <c r="Z32" s="19"/>
      <c r="AD32" s="1"/>
      <c r="AE32" s="1"/>
      <c r="AF32" s="1"/>
      <c r="AG32" s="1"/>
    </row>
    <row r="33" spans="2:33" s="31" customFormat="1" x14ac:dyDescent="0.25">
      <c r="B33" s="1"/>
      <c r="C33" s="1"/>
      <c r="D33" s="1"/>
      <c r="E33" s="1"/>
      <c r="F33" s="1"/>
      <c r="G33" s="14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9"/>
      <c r="Y33" s="19"/>
      <c r="Z33" s="19"/>
      <c r="AD33" s="1"/>
      <c r="AE33" s="1"/>
      <c r="AF33" s="1"/>
      <c r="AG33" s="1"/>
    </row>
    <row r="34" spans="2:33" s="31" customFormat="1" x14ac:dyDescent="0.25">
      <c r="B34" s="1"/>
      <c r="C34" s="1"/>
      <c r="D34" s="1"/>
      <c r="E34" s="1"/>
      <c r="F34" s="1"/>
      <c r="G34" s="14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9"/>
      <c r="Y34" s="19"/>
      <c r="Z34" s="19"/>
      <c r="AD34" s="1"/>
      <c r="AE34" s="1"/>
      <c r="AF34" s="1"/>
      <c r="AG34" s="1"/>
    </row>
    <row r="35" spans="2:33" s="31" customFormat="1" x14ac:dyDescent="0.25">
      <c r="B35" s="1"/>
      <c r="C35" s="1"/>
      <c r="D35" s="1"/>
      <c r="E35" s="1"/>
      <c r="F35" s="1"/>
      <c r="G35" s="14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9"/>
      <c r="Y35" s="19"/>
      <c r="Z35" s="19"/>
      <c r="AD35" s="1"/>
      <c r="AE35" s="1"/>
      <c r="AF35" s="1"/>
      <c r="AG35" s="1"/>
    </row>
    <row r="36" spans="2:33" s="31" customFormat="1" x14ac:dyDescent="0.25">
      <c r="B36" s="1"/>
      <c r="C36" s="1"/>
      <c r="D36" s="1"/>
      <c r="E36" s="1"/>
      <c r="F36" s="1"/>
      <c r="G36" s="14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9"/>
      <c r="Y36" s="19"/>
      <c r="Z36" s="34"/>
      <c r="AD36" s="1"/>
      <c r="AE36" s="1"/>
      <c r="AF36" s="1"/>
      <c r="AG36" s="1"/>
    </row>
    <row r="37" spans="2:33" s="31" customFormat="1" x14ac:dyDescent="0.25">
      <c r="B37" s="1"/>
      <c r="C37" s="1"/>
      <c r="D37" s="1"/>
      <c r="E37" s="1"/>
      <c r="F37" s="1"/>
      <c r="G37" s="14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  <c r="Y37" s="19"/>
      <c r="Z37" s="34"/>
      <c r="AD37" s="1"/>
      <c r="AE37" s="1"/>
      <c r="AF37" s="1"/>
      <c r="AG37" s="1"/>
    </row>
    <row r="38" spans="2:33" s="31" customFormat="1" x14ac:dyDescent="0.25">
      <c r="B38" s="1"/>
      <c r="C38" s="1"/>
      <c r="D38" s="1"/>
      <c r="E38" s="1"/>
      <c r="F38" s="1"/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  <c r="Y38" s="19"/>
      <c r="Z38" s="34"/>
      <c r="AD38" s="1"/>
      <c r="AE38" s="1"/>
      <c r="AF38" s="1"/>
      <c r="AG38" s="1"/>
    </row>
  </sheetData>
  <mergeCells count="11">
    <mergeCell ref="G16:G17"/>
    <mergeCell ref="G18:G19"/>
    <mergeCell ref="G20:G21"/>
    <mergeCell ref="G22:G23"/>
    <mergeCell ref="G24:G25"/>
    <mergeCell ref="G14:G15"/>
    <mergeCell ref="G4:G5"/>
    <mergeCell ref="G6:G7"/>
    <mergeCell ref="G8:G9"/>
    <mergeCell ref="G10:G11"/>
    <mergeCell ref="G12:G13"/>
  </mergeCells>
  <hyperlinks>
    <hyperlink ref="C29" r:id="rId1" xr:uid="{92529729-9965-4BA8-984E-6B125DE42960}"/>
    <hyperlink ref="D31" r:id="rId2" xr:uid="{71937E80-EA81-4A25-ACBE-AB18CA5235FE}"/>
    <hyperlink ref="D32" r:id="rId3" xr:uid="{8FC20E0E-B467-40D5-956F-AEEDE9E4FE0B}"/>
    <hyperlink ref="D21" r:id="rId4" xr:uid="{20CCC062-D917-477D-9BDB-35A7D5160FAC}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4294967294" verticalDpi="0" r:id="rId5"/>
  <headerFooter>
    <oddFooter>&amp;L&amp;F&amp;R&amp;A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Fortune500 2011 Energy</vt:lpstr>
      <vt:lpstr>'Fortune500 2011 Energy'!Druckbereich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2011-09-28T09:15:08Z</cp:lastPrinted>
  <dcterms:created xsi:type="dcterms:W3CDTF">2011-09-13T15:36:48Z</dcterms:created>
  <dcterms:modified xsi:type="dcterms:W3CDTF">2020-09-04T13:04:27Z</dcterms:modified>
</cp:coreProperties>
</file>